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1140" windowWidth="17895" windowHeight="11355"/>
  </bookViews>
  <sheets>
    <sheet name="Foglio1" sheetId="1" r:id="rId1"/>
  </sheets>
  <definedNames>
    <definedName name="_xlnm._FilterDatabase" localSheetId="0" hidden="1">Foglio1!$A$2:$L$365</definedName>
    <definedName name="_xlnm.Print_Area" localSheetId="0">Foglio1!$A$289:$L$346</definedName>
    <definedName name="_xlnm.Print_Titles" localSheetId="0">Foglio1!$1:$2</definedName>
  </definedNames>
  <calcPr calcId="145621"/>
</workbook>
</file>

<file path=xl/calcChain.xml><?xml version="1.0" encoding="utf-8"?>
<calcChain xmlns="http://schemas.openxmlformats.org/spreadsheetml/2006/main">
  <c r="L279" i="1" l="1"/>
  <c r="L263" i="1"/>
  <c r="L262" i="1"/>
  <c r="L255" i="1"/>
  <c r="I279" i="1"/>
  <c r="I263" i="1"/>
  <c r="I262" i="1"/>
  <c r="I255" i="1"/>
  <c r="I222" i="1"/>
  <c r="I217" i="1"/>
  <c r="I216" i="1"/>
  <c r="I193" i="1"/>
  <c r="I191" i="1"/>
  <c r="I179" i="1" l="1"/>
  <c r="I172" i="1"/>
  <c r="I171" i="1"/>
  <c r="I160" i="1"/>
  <c r="L132" i="1" l="1"/>
  <c r="I132" i="1"/>
  <c r="L102" i="1" l="1"/>
  <c r="L88" i="1"/>
  <c r="L82" i="1"/>
  <c r="I102" i="1"/>
  <c r="I88" i="1"/>
  <c r="I82" i="1"/>
</calcChain>
</file>

<file path=xl/sharedStrings.xml><?xml version="1.0" encoding="utf-8"?>
<sst xmlns="http://schemas.openxmlformats.org/spreadsheetml/2006/main" count="2384" uniqueCount="1207">
  <si>
    <t>ELENCO OPERATORI INVITATI</t>
  </si>
  <si>
    <t>AGGIUDICATARIO</t>
  </si>
  <si>
    <t>TEMPI DI COMPLETAMENTO</t>
  </si>
  <si>
    <t xml:space="preserve">IMPORTO </t>
  </si>
  <si>
    <t>CIG</t>
  </si>
  <si>
    <t>STRUTTURA PRONONENTE</t>
  </si>
  <si>
    <t>OGGETTO</t>
  </si>
  <si>
    <t>PROCEDURA SCELTA CONTRAENTE</t>
  </si>
  <si>
    <t xml:space="preserve">RAGIONE SOCIALE </t>
  </si>
  <si>
    <t>C.F.</t>
  </si>
  <si>
    <t>IMPORTO</t>
  </si>
  <si>
    <t xml:space="preserve">DATA INIZIO </t>
  </si>
  <si>
    <t>DATA FINE</t>
  </si>
  <si>
    <t xml:space="preserve"> LIQUIDATO</t>
  </si>
  <si>
    <t>Art. 1 L.296/2006 e smi + art. 125 Dlgs 163/2006 + Reg. Com.le Contratti Del. CC 37/2009 e smi</t>
  </si>
  <si>
    <t>CHIERICI TIZIANO</t>
  </si>
  <si>
    <t>01763990353</t>
  </si>
  <si>
    <t>00089070403</t>
  </si>
  <si>
    <t>POKER SRL</t>
  </si>
  <si>
    <t>00745450353</t>
  </si>
  <si>
    <t>01802480358</t>
  </si>
  <si>
    <t>00240770354</t>
  </si>
  <si>
    <t>00297050353</t>
  </si>
  <si>
    <t>00185080355</t>
  </si>
  <si>
    <t>GALA SPA</t>
  </si>
  <si>
    <t>06832931007</t>
  </si>
  <si>
    <t>00148780356</t>
  </si>
  <si>
    <t>COOP CONSUMATORI NORDEST</t>
  </si>
  <si>
    <t>02336100355</t>
  </si>
  <si>
    <t>01967850361</t>
  </si>
  <si>
    <t>02482430358</t>
  </si>
  <si>
    <t>01571510997</t>
  </si>
  <si>
    <t>01420720359</t>
  </si>
  <si>
    <t>02091250353</t>
  </si>
  <si>
    <t>NESCHEN ITALIA SRL</t>
  </si>
  <si>
    <t>00189710353</t>
  </si>
  <si>
    <t>01595650357</t>
  </si>
  <si>
    <t>01391810353</t>
  </si>
  <si>
    <t>02457940357</t>
  </si>
  <si>
    <t>00734070352</t>
  </si>
  <si>
    <t>02480290358</t>
  </si>
  <si>
    <t>LIBRERIA MOBY DICK</t>
  </si>
  <si>
    <t>01771610357</t>
  </si>
  <si>
    <t>MANUTENZIONE AUTOMEZZI</t>
  </si>
  <si>
    <t>00455110353</t>
  </si>
  <si>
    <t xml:space="preserve">NARCISI F.LLI </t>
  </si>
  <si>
    <t>00141440354</t>
  </si>
  <si>
    <t>PAGLIONI IVO</t>
  </si>
  <si>
    <t>00906710421</t>
  </si>
  <si>
    <t>02563330352</t>
  </si>
  <si>
    <t>03508470246</t>
  </si>
  <si>
    <t>SOLOGNI GIOVANNI</t>
  </si>
  <si>
    <t>IFOA</t>
  </si>
  <si>
    <t xml:space="preserve">VIMA ASCENSORI </t>
  </si>
  <si>
    <t>NUOVA SATIM Snc</t>
  </si>
  <si>
    <t>KONE Spa</t>
  </si>
  <si>
    <t>LIBRERIA LIGABUE</t>
  </si>
  <si>
    <t>L'ALEPH</t>
  </si>
  <si>
    <t>LEGGERE FARE GIOCARE</t>
  </si>
  <si>
    <t xml:space="preserve">BFC Srl </t>
  </si>
  <si>
    <t xml:space="preserve">TECTON Soc Coop </t>
  </si>
  <si>
    <t>LA CARTOTECNICA</t>
  </si>
  <si>
    <t>ELETTROFORNITURE DI LUCA FORNACIARI</t>
  </si>
  <si>
    <t xml:space="preserve">LODESANI GARDEN </t>
  </si>
  <si>
    <t>DANPETE SRL</t>
  </si>
  <si>
    <t>NUOVO EMPORIO</t>
  </si>
  <si>
    <t>EXIM GROUP Srl</t>
  </si>
  <si>
    <t>DISCOLAND</t>
  </si>
  <si>
    <t xml:space="preserve">SPAGGIARI ESPURGHI Srl  </t>
  </si>
  <si>
    <t>FERRAMENTA VARIA PER MANUTENZIONI</t>
  </si>
  <si>
    <t>ALBERGO DEI MEDAGLIONI</t>
  </si>
  <si>
    <t>LAORENTI SNC</t>
  </si>
  <si>
    <t>MAC AUTO sas</t>
  </si>
  <si>
    <t>ENEL ENERGIA SPA</t>
  </si>
  <si>
    <t>UNOGAS ENERGIA SPA</t>
  </si>
  <si>
    <t>BERTANI E C</t>
  </si>
  <si>
    <t>C.A.T. di Ghidoni Giuliano</t>
  </si>
  <si>
    <t>RIPARAZIONE ATTREZZATURE DA GIARDINIERE</t>
  </si>
  <si>
    <t>00219590353</t>
  </si>
  <si>
    <t>01105840357</t>
  </si>
  <si>
    <t>GHDGLN52E10B819Q</t>
  </si>
  <si>
    <t>FRNLCU73A05D037O</t>
  </si>
  <si>
    <t>06655971007</t>
  </si>
  <si>
    <t>00453310351</t>
  </si>
  <si>
    <t>05069070158</t>
  </si>
  <si>
    <t>TRLRRG64T24D037E</t>
  </si>
  <si>
    <t>01368720080</t>
  </si>
  <si>
    <t>00933150351</t>
  </si>
  <si>
    <t>ELFO SOC. COOP SOCIALE</t>
  </si>
  <si>
    <t>IREN ACQUA E GAS SPA</t>
  </si>
  <si>
    <t>12383760159</t>
  </si>
  <si>
    <t>NEXIVE SPA</t>
  </si>
  <si>
    <t>MOBILFERRO SRL</t>
  </si>
  <si>
    <t>VASTARREDO SRL</t>
  </si>
  <si>
    <t>MUZIK STATION SNC</t>
  </si>
  <si>
    <t>01948950355</t>
  </si>
  <si>
    <t>FACOR SRL</t>
  </si>
  <si>
    <t>GRAFICHE E. GASPARI SRL</t>
  </si>
  <si>
    <t>CROMOTIPOGRAFICA SNC</t>
  </si>
  <si>
    <t>VOLUMI VARI PER BIBLIOTECA RAGAZZI</t>
  </si>
  <si>
    <t>01056870353</t>
  </si>
  <si>
    <t>01591110356</t>
  </si>
  <si>
    <t>01135870358</t>
  </si>
  <si>
    <t>08367150151</t>
  </si>
  <si>
    <t>PELLICOLE RIVESTIMENTO LIBRI</t>
  </si>
  <si>
    <t>COLIBRI' SYSTEM SPA</t>
  </si>
  <si>
    <t>MIA MIND IN ACTION S.R.L.</t>
  </si>
  <si>
    <t>MUZIK STATION</t>
  </si>
  <si>
    <t>MAGGIOLI SPA</t>
  </si>
  <si>
    <t>GIULIO EINAUDI EDITORE SPA</t>
  </si>
  <si>
    <t>02179760356</t>
  </si>
  <si>
    <t>12876360152</t>
  </si>
  <si>
    <t>02066400405</t>
  </si>
  <si>
    <t>00529330359</t>
  </si>
  <si>
    <t>SEIT IMPIANTI TELEFONICI SRL</t>
  </si>
  <si>
    <t>X2812A53A6</t>
  </si>
  <si>
    <t>X0012A53A7</t>
  </si>
  <si>
    <t>CIRFOOD</t>
  </si>
  <si>
    <t>XD312A53A8</t>
  </si>
  <si>
    <t>XAB12A53A9</t>
  </si>
  <si>
    <t>FONTANESI MARGHERITA</t>
  </si>
  <si>
    <t>X8312A53AA</t>
  </si>
  <si>
    <t>IREN AMBIENTE SPA</t>
  </si>
  <si>
    <t>X5B12A53AB</t>
  </si>
  <si>
    <t>X3312A53AC</t>
  </si>
  <si>
    <t>PRO MUSIC</t>
  </si>
  <si>
    <t>X0B12A53AD</t>
  </si>
  <si>
    <t xml:space="preserve">METALPLEX  </t>
  </si>
  <si>
    <t>XDE12A53AE</t>
  </si>
  <si>
    <t>XB612A53AF</t>
  </si>
  <si>
    <t>SCHNEIDER SRL</t>
  </si>
  <si>
    <t>X8E12A53B0</t>
  </si>
  <si>
    <t>X6612A53B1</t>
  </si>
  <si>
    <t>SERMA ASCENSORI srl</t>
  </si>
  <si>
    <t>X3E12A53B2</t>
  </si>
  <si>
    <t>NETRIBE COMMUNICATION SRL</t>
  </si>
  <si>
    <t>X1612A53B3</t>
  </si>
  <si>
    <t>XE912A53B4</t>
  </si>
  <si>
    <t>XC112A53B5</t>
  </si>
  <si>
    <t>X9912A53B6</t>
  </si>
  <si>
    <t>X7112A53B7</t>
  </si>
  <si>
    <t>LIBRERIA RADICE LABIRINTO</t>
  </si>
  <si>
    <t>X4912A53B8</t>
  </si>
  <si>
    <t>SINTEK TECNOLOGY</t>
  </si>
  <si>
    <t>X2112A53B9</t>
  </si>
  <si>
    <t>MO.VI. TECNICA SRL</t>
  </si>
  <si>
    <t>XF412A53BA</t>
  </si>
  <si>
    <t>OLIDATA SPA</t>
  </si>
  <si>
    <t>XCC12A53BB</t>
  </si>
  <si>
    <t>XA412A53BC</t>
  </si>
  <si>
    <t>X7C12A53BD</t>
  </si>
  <si>
    <t>X5412A53BE</t>
  </si>
  <si>
    <t>X2C12A53BF</t>
  </si>
  <si>
    <t>X0412A53C0</t>
  </si>
  <si>
    <t>XD712A53C1</t>
  </si>
  <si>
    <t>XAF12A53C2</t>
  </si>
  <si>
    <t>X8712A53C3</t>
  </si>
  <si>
    <t>X5F12A53C4</t>
  </si>
  <si>
    <t>X3712A53C5</t>
  </si>
  <si>
    <t>X0F12A53C6</t>
  </si>
  <si>
    <t>LORENZA ZANNI</t>
  </si>
  <si>
    <t>XE212A53C7</t>
  </si>
  <si>
    <t>XBA12A53C8</t>
  </si>
  <si>
    <t>X9212A53C9</t>
  </si>
  <si>
    <t>X6A12A53CA</t>
  </si>
  <si>
    <t>X4212A53CB</t>
  </si>
  <si>
    <t>X1A12A53CC</t>
  </si>
  <si>
    <t>XED12A53CD</t>
  </si>
  <si>
    <t>DRITTO E ROVESCIO APS</t>
  </si>
  <si>
    <t>XC512A53CE</t>
  </si>
  <si>
    <t>X9D12A53CF</t>
  </si>
  <si>
    <t>CACIO E PEPE di Lamarra e Altimani</t>
  </si>
  <si>
    <t>X7512A53D0</t>
  </si>
  <si>
    <t>X4D12A53D1</t>
  </si>
  <si>
    <t>X2512A53D2</t>
  </si>
  <si>
    <t>XF812A53D3</t>
  </si>
  <si>
    <t>PALUAN PROFESSIONAL SRL</t>
  </si>
  <si>
    <t>XD012A53D4</t>
  </si>
  <si>
    <t>XA812A53D5</t>
  </si>
  <si>
    <t xml:space="preserve">SPAGGIARI ESPURGHI </t>
  </si>
  <si>
    <t>X8012A53D6</t>
  </si>
  <si>
    <t>X5812A53D7</t>
  </si>
  <si>
    <t>GAZZINI F.LLI SRL</t>
  </si>
  <si>
    <t>MENSA DIPENDENTI ANNO 2015 (PROVV. 188/2014)</t>
  </si>
  <si>
    <t>GAS MESE DI NOVEMBRE 2014</t>
  </si>
  <si>
    <t>SERVIZIO DI CURATELA DELLA MOSTRA, ORGANIZZAZIONE E ALLESTIMENTO EVENTO "LA SELVA OSCURA"</t>
  </si>
  <si>
    <t>TRATTAMENTI SANZARA TIGRE 2014</t>
  </si>
  <si>
    <t>SERVICE PER CONFERENZA PRESSO CINE+</t>
  </si>
  <si>
    <t>FORNITURA QUOTIDIANI PER EMEROTECA</t>
  </si>
  <si>
    <t>MANUTENZIONE ASCENSORI (PROVV 25/2015)</t>
  </si>
  <si>
    <t>ASSISTENZA SITO INFO - ART HOME</t>
  </si>
  <si>
    <t>ACQUISTO LIBRI PER BIBLIOTECA RAGAZZI PICCOLO PRINCIPE</t>
  </si>
  <si>
    <t>CANCELLERIA VARIA PER SCUOLE E UFFICI</t>
  </si>
  <si>
    <t>OSPITALITA INIZIATIVE CULTURALI VARIE</t>
  </si>
  <si>
    <t>volumi vari per scuole</t>
  </si>
  <si>
    <t>LICENZA PHOTOSHOP</t>
  </si>
  <si>
    <t>STAMPANTE E ACCESSORI PER CENTRO DOCUMENTAZIONE TONDELLI</t>
  </si>
  <si>
    <t xml:space="preserve">MANUTENZIONE VERDE VARIE STRUTTURE </t>
  </si>
  <si>
    <t>ACQUISTO LIBRI PER PICCOLO PRINCIPE</t>
  </si>
  <si>
    <t>ACQUISTO AUDIOVISIVI PER PICCOLO PRINCIPE</t>
  </si>
  <si>
    <t>ACQUISTO GIOCATTOLI PER PICCOLO PRINCIPE</t>
  </si>
  <si>
    <t>CORSO DI FORMAZIONE I principali adempimenti relativi ai contratti di lavori,servizi e forniture</t>
  </si>
  <si>
    <t>RIPARAZIONE ELTTRODOMESTICI VARIE SCUOLE</t>
  </si>
  <si>
    <t xml:space="preserve">Corso di fomazione addetti alla conduzione di trattori agricoli Sig. Giuli </t>
  </si>
  <si>
    <t>INCARICO GRAFICA PER MATERIALI PROMO UFFICIO TURISTICO</t>
  </si>
  <si>
    <t>FERRAMENTA E MATERIALI PER MOSTRA</t>
  </si>
  <si>
    <t>MATERIALI D'USO PER MOSTRE</t>
  </si>
  <si>
    <t>MATERIALI DI ILLUMINAZIONE</t>
  </si>
  <si>
    <t>BUSTE INTESTATE CON E SENZA FINESTRA</t>
  </si>
  <si>
    <t>DISPOSITIVI DI PROTEZIONE E FERRAMENTA VARIA</t>
  </si>
  <si>
    <t>SAGOME PER INIZIATIVA XXV APRILE</t>
  </si>
  <si>
    <t>STAMPATI VARI PER MUSEO E INFOTURISMO</t>
  </si>
  <si>
    <t>SPESE OSPITALITA' FORMAZIONE DOCENTI</t>
  </si>
  <si>
    <t>STAMPATI PER MOSTRA PRESSO MUSEO CIVICO</t>
  </si>
  <si>
    <t>ZERBINI PER SCUOLE</t>
  </si>
  <si>
    <t>MATERIALE A PERDERE E DETERSIVI PER NIDI E SCUOLE</t>
  </si>
  <si>
    <t>INTERVENTI DI ESPURGO PRESSO SCUOLE</t>
  </si>
  <si>
    <t>SACCHETTI PER ASPIRAPOLVERE E VARIE</t>
  </si>
  <si>
    <t>SABBIA PER CAMPO LEMIZZONE</t>
  </si>
  <si>
    <t>X6B1374801</t>
  </si>
  <si>
    <t>X431374802</t>
  </si>
  <si>
    <t>X1B1374803</t>
  </si>
  <si>
    <t>XEE1374804</t>
  </si>
  <si>
    <t>XC61374805</t>
  </si>
  <si>
    <t>X9E1374806</t>
  </si>
  <si>
    <t>X761374807</t>
  </si>
  <si>
    <t>X4E1374808</t>
  </si>
  <si>
    <t>X261374809</t>
  </si>
  <si>
    <t>XF9137480A</t>
  </si>
  <si>
    <t>XD1137480B</t>
  </si>
  <si>
    <t>XA9137480C</t>
  </si>
  <si>
    <t>X81137480D</t>
  </si>
  <si>
    <t>X59137480E</t>
  </si>
  <si>
    <t>X31137480F</t>
  </si>
  <si>
    <t>X091374810</t>
  </si>
  <si>
    <t>XDC1374811</t>
  </si>
  <si>
    <t>XB41374812</t>
  </si>
  <si>
    <t>X8C1374813</t>
  </si>
  <si>
    <t>X641374814</t>
  </si>
  <si>
    <t>X3C1374815</t>
  </si>
  <si>
    <t>X141374816</t>
  </si>
  <si>
    <t>XE71374817</t>
  </si>
  <si>
    <t>XBF1374818</t>
  </si>
  <si>
    <t>X971374819</t>
  </si>
  <si>
    <t>X6F137481A</t>
  </si>
  <si>
    <t>X47137481B</t>
  </si>
  <si>
    <t>X1F137481C</t>
  </si>
  <si>
    <t>XF2137481D</t>
  </si>
  <si>
    <t>XCA137481E</t>
  </si>
  <si>
    <t>XA2137481F</t>
  </si>
  <si>
    <t>X7A1374820</t>
  </si>
  <si>
    <t>X521374821</t>
  </si>
  <si>
    <t>X2A1374822</t>
  </si>
  <si>
    <t>X021374823</t>
  </si>
  <si>
    <t>XD51374824</t>
  </si>
  <si>
    <t>XAD1374825</t>
  </si>
  <si>
    <t>X851374826</t>
  </si>
  <si>
    <t>X5D1374827</t>
  </si>
  <si>
    <t>X351374828</t>
  </si>
  <si>
    <t>X0D1374829</t>
  </si>
  <si>
    <t>XE0137482A</t>
  </si>
  <si>
    <t>XB8137482B</t>
  </si>
  <si>
    <t>X90137482C</t>
  </si>
  <si>
    <t>X68137482D</t>
  </si>
  <si>
    <t>X40137482E</t>
  </si>
  <si>
    <t>X18137482F</t>
  </si>
  <si>
    <t>XEB1374830</t>
  </si>
  <si>
    <t>XC31374831</t>
  </si>
  <si>
    <t>X9B1374832</t>
  </si>
  <si>
    <t>LA CONTABILE SPA</t>
  </si>
  <si>
    <t>TIWI</t>
  </si>
  <si>
    <t>COOP. DEEJAY</t>
  </si>
  <si>
    <t xml:space="preserve">FERRETTI GIANCARLO </t>
  </si>
  <si>
    <t>GAM GONZAGARREDI MONTESSORI SRL</t>
  </si>
  <si>
    <t>RECOS LA FOTOLITO</t>
  </si>
  <si>
    <t xml:space="preserve">Nuova Strumentazioni industriali </t>
  </si>
  <si>
    <t>D.T.M. srl (TOSI DISCHI)</t>
  </si>
  <si>
    <t>ROMANI EUGENIO</t>
  </si>
  <si>
    <t xml:space="preserve">Impresa Edile Ognibene Paolo </t>
  </si>
  <si>
    <t>GABRIELE DAVOLIO</t>
  </si>
  <si>
    <t xml:space="preserve">TADDEI DAVOLI RESTAURO DIPINTI </t>
  </si>
  <si>
    <t>NEROCOLORE</t>
  </si>
  <si>
    <t>SINED SPA</t>
  </si>
  <si>
    <t>POP PRESS OFFICE AND PROMOTION</t>
  </si>
  <si>
    <t>LOCUSTA SNC</t>
  </si>
  <si>
    <t>ELYTRA EDIZIONI SRL</t>
  </si>
  <si>
    <t>STEFANO BELLOTTI</t>
  </si>
  <si>
    <t>LAB80 FILM SCRL</t>
  </si>
  <si>
    <t>ISTORECO</t>
  </si>
  <si>
    <t>EDIZIONI DEL BORGO</t>
  </si>
  <si>
    <t>NOMUSIC di Sergio delle Cese</t>
  </si>
  <si>
    <t>PAGLIONI IVO rdo libri ludoteca</t>
  </si>
  <si>
    <t>ARTICOLI RICAMBIO CASSETTE PRIMO SOCCORSO</t>
  </si>
  <si>
    <t>FAX + TONER MUSEO</t>
  </si>
  <si>
    <t>ELIMINAZIONE GRAFFITI SCUOLA S.FRANCESCO</t>
  </si>
  <si>
    <t>REPELLENTI ANTIZANZARA PER NIDI E SCUOLE</t>
  </si>
  <si>
    <t>PELLICOLE PER INCARTO LIBRI LUDOTECA</t>
  </si>
  <si>
    <t>NARRAZIONE + LABORATORIO PRESSO LUDOTECA PICCOLO PRINCIPE</t>
  </si>
  <si>
    <t>SPETTACOLO DI MAGIA PER FESTA CARNVALE IN LUDOTECA + CORSI DI MAGIA PER BAMBINI</t>
  </si>
  <si>
    <t>SOSTITUZIONE AEROTERMI Scuola ALLEGRI</t>
  </si>
  <si>
    <t>TINTEGGIO VANO SCALA CASA NEL PARCO</t>
  </si>
  <si>
    <t>RIPARAZIONI CANCELLI E PEDONALI VARIE STRUTTURE</t>
  </si>
  <si>
    <t>ACCESSORI DI RICAMBIO PER ARREDI VARI</t>
  </si>
  <si>
    <t>STAMPATI E PANNELLI PER DOCUMENTAZIONI</t>
  </si>
  <si>
    <t>MANUTENZIONE IMPIANTI IDRICI E DI RISCALDAMENTO</t>
  </si>
  <si>
    <t>RIPARAZIONE DISTRIBUTORE ACQUA SCUOLA INF. ARCOBALENO</t>
  </si>
  <si>
    <t>SERVIZIO DERATTIZZAZIONE</t>
  </si>
  <si>
    <t>NOLEGGIO ATTREZZATURE PER SPALATURA NEVE</t>
  </si>
  <si>
    <t>INTERVENTI VARI DI MANUTENZIONE IMPIANTI ELETTRICI</t>
  </si>
  <si>
    <t>OSPITALITà PER INIZIATIVE TEATRO E BIBLIOTECA</t>
  </si>
  <si>
    <t>MATERIALE Librario per biblioteca einaudi</t>
  </si>
  <si>
    <t>MATERIALE AUDIOVISIVO PER BIBLIOTECA</t>
  </si>
  <si>
    <t>QUOTIDIANI E RIVISTE PER EMEROTECA BIBLIOTECA</t>
  </si>
  <si>
    <t>ENERGIA ELETTRICA PISTA BASKET ANNO 2015</t>
  </si>
  <si>
    <t>PROGETTAZIONE, REALIZZAZIONE GRAFICA E STAMPA INVITO INAUGURAZIONE NUOVA SEDE INFOTURISMO</t>
  </si>
  <si>
    <t>OPERE MURARIE VARIE STRUTTURE</t>
  </si>
  <si>
    <t>GRAFICA STAMPATO</t>
  </si>
  <si>
    <t>RESTAURO DIPINTO</t>
  </si>
  <si>
    <t>OSPITALITA' RELATORE CONFERENZA BIBLIOTECA</t>
  </si>
  <si>
    <t xml:space="preserve">SERVIZIO IDRICO GENN-APRILE </t>
  </si>
  <si>
    <t>LICENZA OMBRELLO PER PROIEZIONI</t>
  </si>
  <si>
    <t>CANCELLERIA E MATERIALE DIDATTICO VARIO</t>
  </si>
  <si>
    <t>ZANZARA TIGRE E BLATTE TOPI SERVIZI VARI</t>
  </si>
  <si>
    <t>STAMPATI PUBBLICITARI</t>
  </si>
  <si>
    <t>PARETI CARTONGESSO</t>
  </si>
  <si>
    <t>SCARPE ANTINFORTUNISTICHE E FERRAMENTA VARIA PER MANUTENZIONI</t>
  </si>
  <si>
    <t>RIPARAZIONE LAVASTOVIGLIE MENSA CANTONA</t>
  </si>
  <si>
    <t>INTERVENTI DI ESPURGO VARI NIDI E SCUOLE</t>
  </si>
  <si>
    <t>SERVIZIO SERVICE PER CONCERTO 25 APRILE</t>
  </si>
  <si>
    <t>CONCERTO POST CSI 25 APRILE</t>
  </si>
  <si>
    <t>CONCERTO ROSSOFUOCO 25 APRILE</t>
  </si>
  <si>
    <t>CONCERTO MARA RADEGHIERI 25 APRILE</t>
  </si>
  <si>
    <t>CONCERTO 25 APRILE</t>
  </si>
  <si>
    <t>CONCERTO I GIARDINI DI MIRO' 25 APRILE</t>
  </si>
  <si>
    <t>NOLEGGIO FILM</t>
  </si>
  <si>
    <t>FARETTI SPOT</t>
  </si>
  <si>
    <t>LABORATORI FESTA 25 APRILE</t>
  </si>
  <si>
    <t>CONCERTO LO STATO SOCIALE 25 APRILE</t>
  </si>
  <si>
    <t>ACQUISTO MATERIALI PER MANUTENZIONI NIDO GRAMSCI</t>
  </si>
  <si>
    <t xml:space="preserve">SERVICE PER CONCERTI </t>
  </si>
  <si>
    <t xml:space="preserve">SERMA ASCENSORI srl </t>
  </si>
  <si>
    <t xml:space="preserve">CARBONI SPA </t>
  </si>
  <si>
    <t xml:space="preserve"> 00455780353</t>
  </si>
  <si>
    <t>GNBPLA38S06D037J</t>
  </si>
  <si>
    <t xml:space="preserve">02500690355 </t>
  </si>
  <si>
    <t>AGENZIA VIAGGI IN 3D S.A.S. DI BISI PAOLA &amp; C.</t>
  </si>
  <si>
    <t xml:space="preserve">ZNNLNZ74M59A944D    </t>
  </si>
  <si>
    <t xml:space="preserve">90028540483         </t>
  </si>
  <si>
    <t>TEAM MEMORES COMPUTER SPA</t>
  </si>
  <si>
    <t xml:space="preserve">00740430335         </t>
  </si>
  <si>
    <t xml:space="preserve">01785490408         </t>
  </si>
  <si>
    <t xml:space="preserve">02205960426         </t>
  </si>
  <si>
    <t xml:space="preserve">03487900361 </t>
  </si>
  <si>
    <t xml:space="preserve">07618910587         </t>
  </si>
  <si>
    <t xml:space="preserve">02541710352 </t>
  </si>
  <si>
    <t xml:space="preserve">02660630365 </t>
  </si>
  <si>
    <t xml:space="preserve">01592720351 </t>
  </si>
  <si>
    <t xml:space="preserve">00464110352 </t>
  </si>
  <si>
    <t xml:space="preserve">02492350356 </t>
  </si>
  <si>
    <t xml:space="preserve">02632510356 </t>
  </si>
  <si>
    <t xml:space="preserve">00455110353         </t>
  </si>
  <si>
    <t xml:space="preserve">00669160350 </t>
  </si>
  <si>
    <t xml:space="preserve">01229640196 </t>
  </si>
  <si>
    <t xml:space="preserve">02367390354 </t>
  </si>
  <si>
    <t xml:space="preserve">02858751205 </t>
  </si>
  <si>
    <t xml:space="preserve">00248290355 </t>
  </si>
  <si>
    <t xml:space="preserve">01348770353 </t>
  </si>
  <si>
    <t xml:space="preserve">04649630268 </t>
  </si>
  <si>
    <t xml:space="preserve">01278600174 </t>
  </si>
  <si>
    <t xml:space="preserve">DLLSRG73T14F839Q    </t>
  </si>
  <si>
    <t xml:space="preserve">01876071208         </t>
  </si>
  <si>
    <t xml:space="preserve">80011330356         </t>
  </si>
  <si>
    <t xml:space="preserve">00627490162         </t>
  </si>
  <si>
    <t xml:space="preserve">BLLSFN68L29B819V    </t>
  </si>
  <si>
    <t xml:space="preserve">00301260352         </t>
  </si>
  <si>
    <t xml:space="preserve">02054600503         </t>
  </si>
  <si>
    <t xml:space="preserve">BRTSNJ70E62D969K    </t>
  </si>
  <si>
    <t xml:space="preserve">02105380980 </t>
  </si>
  <si>
    <t xml:space="preserve">02182930350         </t>
  </si>
  <si>
    <t xml:space="preserve">11430741006 </t>
  </si>
  <si>
    <t>MPLC ITALIA SRL</t>
  </si>
  <si>
    <t xml:space="preserve">DVLCHR75S48H223Q    </t>
  </si>
  <si>
    <t xml:space="preserve">DVLGRL62H20D037O    </t>
  </si>
  <si>
    <t xml:space="preserve">02654400353         </t>
  </si>
  <si>
    <t xml:space="preserve">02470110350         </t>
  </si>
  <si>
    <t xml:space="preserve">01595750355 </t>
  </si>
  <si>
    <t>TROTTA ANTONIO IMPRESA EDILE</t>
  </si>
  <si>
    <t>ZDB12CDAF6</t>
  </si>
  <si>
    <t>AFFIDAMENTO SERVIZI POSTALI PER 24 MESI RINNOVABILI</t>
  </si>
  <si>
    <t>TELECOM ITALIA SPA</t>
  </si>
  <si>
    <t>ZD512C097C</t>
  </si>
  <si>
    <t>SERVIZI DI TELEFONIA E TRASMISSIONE DATI VARIE STRUTTURE IN DOTAZIONE AD ISECS ANNO 2015</t>
  </si>
  <si>
    <t>Z0E144C1B8</t>
  </si>
  <si>
    <t>SERVIZIO DI ASSISTENZA NELLA GESTIONE DEI PIANI DI AUTOCONTROLLO (haccp) SULL'IGIENE DEI PRODOTTI ALIMENTARI ANNO 2015</t>
  </si>
  <si>
    <t>Z7E135FCD3</t>
  </si>
  <si>
    <t>SERVIZIO DI RICEZIONE DI SPOGLI DI STAMPA SU P.V. TONDELLI PER IL CENTRO DI DOCUMENTAZIONE</t>
  </si>
  <si>
    <t>MIMESI SRL</t>
  </si>
  <si>
    <t>Z971464993</t>
  </si>
  <si>
    <t>ASSISTENZA E MANUTENZIONE IMPIANTI ANTIFURTO, RILEVAZIONE FUMI E VIDEOSORVEGLIANZA PALAZZO PRINICPI ANNO 2015</t>
  </si>
  <si>
    <t>BIEMME SNC</t>
  </si>
  <si>
    <t>Z8C148FDC3</t>
  </si>
  <si>
    <t>Z7514921B9</t>
  </si>
  <si>
    <t>ZDB148FD7C</t>
  </si>
  <si>
    <t>Z4F148FC07</t>
  </si>
  <si>
    <t>Z5B148FC52</t>
  </si>
  <si>
    <t>Z60148FCB0</t>
  </si>
  <si>
    <t>Z5B149F461</t>
  </si>
  <si>
    <t>Z6514FEEA5</t>
  </si>
  <si>
    <t>LEGGERE FARE GIOCARE SOC. COOP</t>
  </si>
  <si>
    <t xml:space="preserve">02457940357         </t>
  </si>
  <si>
    <t>Z8914FF081</t>
  </si>
  <si>
    <t>PROGETTAZIONE E ALLESTIMENTO MATERIALI E CONDUZIONE DI 3 SPETTACOLI  + 3 LABORATORI "ESTATE RAGAZZI</t>
  </si>
  <si>
    <t>PROGETTAZIONE E ALLESTIMENTO MATERIALI E CONDUZIONE DELLA LUDOTECA DEI GIOCHI TRADIZIONALI "ESTATE RAGAZZI"</t>
  </si>
  <si>
    <t>ZE314FF13B</t>
  </si>
  <si>
    <t>ASSOCIAZIONE CULTURALE ED ARTIGIANA IL TARLO</t>
  </si>
  <si>
    <t xml:space="preserve">91127800158         </t>
  </si>
  <si>
    <t>Z6B14BE3E8</t>
  </si>
  <si>
    <t>LAVORI DI MANUTEZIONE STRAORDINARIA RIFACIEMNTO BAGNI SCUOLA PRIMARIA CANTONA. OPERE MURARIE ED AFFINI</t>
  </si>
  <si>
    <t>Z5014BE479</t>
  </si>
  <si>
    <t>Z7C154B0B4</t>
  </si>
  <si>
    <t>FORNITURA ARREDI PER CPIA DI CORREGGIO</t>
  </si>
  <si>
    <t>LAEZZA SPA</t>
  </si>
  <si>
    <t>Z58154B1C9</t>
  </si>
  <si>
    <t>ZE3154FE78</t>
  </si>
  <si>
    <t>OPERE MURARIE ED AFFINI PER POSA PORTA TAGLIAFUOCO</t>
  </si>
  <si>
    <t>Z80154FE42</t>
  </si>
  <si>
    <t>REALIZZAZIONE A MISURA PORTA TAGLIAFUOCO REI 120 SCUOLA MARCONI</t>
  </si>
  <si>
    <t>Z1715579EE</t>
  </si>
  <si>
    <t>AFFIDAMENTO SERVIZIO DI GESTIONE APERTURE AL PUBBLICO, RELAZIONE, FRONT OFFICE E ANIMAZIONE CON L'UTENZA IN ORARI DETERMINATI PRESSO LO SPAZIO GIOVANI CASO PERIODO 24/8/2015 - 31/12/2015</t>
  </si>
  <si>
    <t xml:space="preserve">COOPERATIVA SOLIDARIETA 90 </t>
  </si>
  <si>
    <t xml:space="preserve">01486550351         </t>
  </si>
  <si>
    <t>ZA615592BF</t>
  </si>
  <si>
    <t>FORNITURA FRIGO CONGELATORE PER SCUOLA INFANZIA MARGHERITE</t>
  </si>
  <si>
    <t>Z47155FE7C</t>
  </si>
  <si>
    <t>LAVORI DI TINTEGGIO LOCALI SPAZIO GIOVANI</t>
  </si>
  <si>
    <t>ZDC155FF6D</t>
  </si>
  <si>
    <t>PC PER SPAZIO GIOVANI</t>
  </si>
  <si>
    <t>ZAE15600C1</t>
  </si>
  <si>
    <t>COMPUTER E ATTREZZATURE TECNOLOGICHE PER SPAZIO GIOVANI</t>
  </si>
  <si>
    <t>zc1156197c</t>
  </si>
  <si>
    <t>ATTREZZATURA TECNOLOGICA PER SPAZIO GIOVANI CASO'</t>
  </si>
  <si>
    <t>ATTREZZATURE INFORMATICHE PER SPAZIO GIOVANI CASO'</t>
  </si>
  <si>
    <t>Z101561BC8</t>
  </si>
  <si>
    <t>W2K SRL</t>
  </si>
  <si>
    <t>HD PORTATILE PER SPAZIO GIOVANI CASO'</t>
  </si>
  <si>
    <t>Z131562083</t>
  </si>
  <si>
    <t>PUCCIUFFICIO SRL</t>
  </si>
  <si>
    <t>Z8A155C7FD</t>
  </si>
  <si>
    <t>ARREDI PER SCUOLA INFANZIA LE MARGHERITE</t>
  </si>
  <si>
    <t>F.LLI FRANCIA SNC</t>
  </si>
  <si>
    <t>Z0C155C858</t>
  </si>
  <si>
    <t>FORNITURA ARREDI PER NIDO PINOCCHIO</t>
  </si>
  <si>
    <t>Z75155DCCD</t>
  </si>
  <si>
    <t>MANUTENZIONE ATTREZZATURE ANTINCENDIO</t>
  </si>
  <si>
    <t>RICARICHE SANGENIC PORTAPANNOLINI</t>
  </si>
  <si>
    <t>X0B146C2AD</t>
  </si>
  <si>
    <t>XDE146C2AE</t>
  </si>
  <si>
    <t>XB6146C2AF</t>
  </si>
  <si>
    <t>NCC SERVICE</t>
  </si>
  <si>
    <t>X8E146C2B0</t>
  </si>
  <si>
    <t>X66146C2B1</t>
  </si>
  <si>
    <t>X3E146C2B2</t>
  </si>
  <si>
    <t>X16146C2B3</t>
  </si>
  <si>
    <t>XE9146C2B4</t>
  </si>
  <si>
    <t>BELLENTANI 1911 SRL</t>
  </si>
  <si>
    <t>XC1146C2B5</t>
  </si>
  <si>
    <t>X99146C2B6</t>
  </si>
  <si>
    <t xml:space="preserve">PRATI HOUSE SRL </t>
  </si>
  <si>
    <t>X71146C2B7</t>
  </si>
  <si>
    <t>ANTONIETTA ACERENZA</t>
  </si>
  <si>
    <t>X49146C2B8</t>
  </si>
  <si>
    <t>X21146C2B9</t>
  </si>
  <si>
    <t>XF4146C2BA</t>
  </si>
  <si>
    <t>XCC146C2BB</t>
  </si>
  <si>
    <t>XA4146C2BC</t>
  </si>
  <si>
    <t>TORREGGIANI ANGELO PAVIMENTAZIONI SRL</t>
  </si>
  <si>
    <t>X54146C2BE</t>
  </si>
  <si>
    <t>SUPERMERCATI DEL PO</t>
  </si>
  <si>
    <t>X2C146C2BF</t>
  </si>
  <si>
    <t>LATTERIA NUOVA MANDRIO</t>
  </si>
  <si>
    <t>X04146C2C0</t>
  </si>
  <si>
    <t>XD7146C2C1</t>
  </si>
  <si>
    <t>XAF146C2C2</t>
  </si>
  <si>
    <t>COOPENUOTO ASD</t>
  </si>
  <si>
    <t>X87146C2C3</t>
  </si>
  <si>
    <t>X5F146C2C4</t>
  </si>
  <si>
    <t>SCATOLIFICIO ME-CART S.R.L.</t>
  </si>
  <si>
    <t>X37146C2C5</t>
  </si>
  <si>
    <t>X0F146C2C6</t>
  </si>
  <si>
    <t>XE2146C2C7</t>
  </si>
  <si>
    <t>XBA146C2C8</t>
  </si>
  <si>
    <t>X92146C2C9</t>
  </si>
  <si>
    <t>X6A146C2CA</t>
  </si>
  <si>
    <t>X42146C2CB</t>
  </si>
  <si>
    <t>X1A146C2CC</t>
  </si>
  <si>
    <t>FINISTERRE SRL</t>
  </si>
  <si>
    <t>XED146C2CD</t>
  </si>
  <si>
    <t>XC5146C2CE</t>
  </si>
  <si>
    <t>VALSECCHI GIOVANNI SRL</t>
  </si>
  <si>
    <t>X9D146C2CF</t>
  </si>
  <si>
    <t>X75146C2D0</t>
  </si>
  <si>
    <t>X4D146C2D1</t>
  </si>
  <si>
    <t>X25146C2D2</t>
  </si>
  <si>
    <t>XF8146C2D3</t>
  </si>
  <si>
    <t>XD0146C2D4</t>
  </si>
  <si>
    <t>MOBILFERRO INTERCENT-ER</t>
  </si>
  <si>
    <t>XA8146C2D5</t>
  </si>
  <si>
    <t>X80146C2D6</t>
  </si>
  <si>
    <t>X58146C2D7</t>
  </si>
  <si>
    <t>X30146C2D8</t>
  </si>
  <si>
    <t>X08146C2D9</t>
  </si>
  <si>
    <t>XDB146C2DA</t>
  </si>
  <si>
    <t>XB3146C2DB</t>
  </si>
  <si>
    <t>VASTARREDO INTERCENT-ER</t>
  </si>
  <si>
    <t>X8B146C2DC</t>
  </si>
  <si>
    <t>X63146C2DD</t>
  </si>
  <si>
    <t>X3B146C2DE</t>
  </si>
  <si>
    <t>VOLUMI VARI BIBLIOTECA RAGAZZI</t>
  </si>
  <si>
    <t xml:space="preserve">SERVIZIO TAXI RELATORI CONFERENZA </t>
  </si>
  <si>
    <t>GIOCATTOLI PER LUDOTECA</t>
  </si>
  <si>
    <t>Rinnovo dominio spazio web turismocorreggio.it</t>
  </si>
  <si>
    <t>MATERIALI VARI PER MANUTENZIONI</t>
  </si>
  <si>
    <t xml:space="preserve">DEPOSITO BILANCIO </t>
  </si>
  <si>
    <t>PUBBLICAZIONE GARA MELOGRANO</t>
  </si>
  <si>
    <t>ACQUISTO VOLUMI VARI</t>
  </si>
  <si>
    <t>MOVIMENTAZIONE STRUTTURE ESPOSITIVE E ALLESTIMENTO STRUTTURE ESPOSITIVIE</t>
  </si>
  <si>
    <t>MATERIALI DI CONSUMO PER RINFRESCO</t>
  </si>
  <si>
    <t>MATERIALI PER MANUTENZIONE ARREDI</t>
  </si>
  <si>
    <t>INGRESSI PISCINA</t>
  </si>
  <si>
    <t>PROGETTAZIONE GRAFICA MATERIALI PUBBLICITARI</t>
  </si>
  <si>
    <t>CARTONI PER TRASLOCHI</t>
  </si>
  <si>
    <t>CANCELLERIA E MATERIALE DIDATTICO PER SCUOLE E UFFICI</t>
  </si>
  <si>
    <t>REPELLENTI ANTIZANZARA</t>
  </si>
  <si>
    <t>VOLUMI VARI NIDI SCUOLE E BIBLIOTECA</t>
  </si>
  <si>
    <t>DVD BIBLIOTECA EINAUDI</t>
  </si>
  <si>
    <t>STAMPATI PER MOSTRA</t>
  </si>
  <si>
    <t>QUOTIDIANI GIUGNO LUGLIO BIBLIOTECA E AUDIOVISIVI VARI</t>
  </si>
  <si>
    <t>CONCERTO NOTTE BIANCA</t>
  </si>
  <si>
    <t>SERVICE AUDIO LUCU PER CONCERTO NOTTE BIANCA</t>
  </si>
  <si>
    <t>BLOCCHETTI BUONI MENSA</t>
  </si>
  <si>
    <t>Accordo assistenza compilazione domande agevolazine rette</t>
  </si>
  <si>
    <t>RIPARAZIONE CANCELLI E PEDONALI VARIE STRUTTURE</t>
  </si>
  <si>
    <t>TRADUZIONI IPOVEDENTE</t>
  </si>
  <si>
    <t>cig. Principale 3722956879 CUP G46J15000200004 CANTONA</t>
  </si>
  <si>
    <t>MATERIALI PER MANUTENZIONI VARIE</t>
  </si>
  <si>
    <t>cig. Principale 3722956879 CUP G46J15000220004 MARCONI</t>
  </si>
  <si>
    <t>INTERVENTI SU IMPIANTI ELEVATORI</t>
  </si>
  <si>
    <t>cig. Principale 3722956879 CUP G46J15000230004 ALLEGRI</t>
  </si>
  <si>
    <t>cig. Principale 3722956879 CUP G46J15000230004 ANDREOLI</t>
  </si>
  <si>
    <t>cig. Principale 3722956879 CUP G46J15000190004 CANOLO</t>
  </si>
  <si>
    <t>cig. Principale 37230050EB CUP G46J15000180004 ARCOBALENO</t>
  </si>
  <si>
    <t>cig. Principale 37230050EB CUP G46J15000170004 COLLODI</t>
  </si>
  <si>
    <t>cig. Principale 37230050EB CUP G46J15000160004 MARGHERITE</t>
  </si>
  <si>
    <t>cig. Principale 37230050EB CUP G46J15000150004 GRAMSCI</t>
  </si>
  <si>
    <t>X3115744EF</t>
  </si>
  <si>
    <t>X0915744F0</t>
  </si>
  <si>
    <t>XDC15744F1</t>
  </si>
  <si>
    <t>XB415744F2</t>
  </si>
  <si>
    <t>X8C15744F3</t>
  </si>
  <si>
    <t>X6415744F4</t>
  </si>
  <si>
    <t>X3C15744F5</t>
  </si>
  <si>
    <t>X1415744F6</t>
  </si>
  <si>
    <t>XE715744F7</t>
  </si>
  <si>
    <t>XBF15744F8</t>
  </si>
  <si>
    <t>X9715744F9</t>
  </si>
  <si>
    <t>X6F15744FA</t>
  </si>
  <si>
    <t>X4715744FB</t>
  </si>
  <si>
    <t>X1F15744FC</t>
  </si>
  <si>
    <t>XF215744FD</t>
  </si>
  <si>
    <t>XCA15744FE</t>
  </si>
  <si>
    <t>XA215744FF</t>
  </si>
  <si>
    <t>X7A1574500</t>
  </si>
  <si>
    <t>X521574501</t>
  </si>
  <si>
    <t>X2A1574502</t>
  </si>
  <si>
    <t>X021574503</t>
  </si>
  <si>
    <t>XD51574504</t>
  </si>
  <si>
    <t>XAD1574505</t>
  </si>
  <si>
    <t>X851574506</t>
  </si>
  <si>
    <t>X5D1574507</t>
  </si>
  <si>
    <t>X351574508</t>
  </si>
  <si>
    <t>X0D1574509</t>
  </si>
  <si>
    <t>XE0157450A</t>
  </si>
  <si>
    <t>XB8157450B</t>
  </si>
  <si>
    <t>X90157450C</t>
  </si>
  <si>
    <t>X68157450D</t>
  </si>
  <si>
    <t>X40157450E</t>
  </si>
  <si>
    <t>X18157450F</t>
  </si>
  <si>
    <t>XEB1574510</t>
  </si>
  <si>
    <t>XC31574511</t>
  </si>
  <si>
    <t>X9B1574512</t>
  </si>
  <si>
    <t>X731574513</t>
  </si>
  <si>
    <t>UTET</t>
  </si>
  <si>
    <t xml:space="preserve">Falegnameria De Pietri Silvano </t>
  </si>
  <si>
    <t xml:space="preserve">MEAD INFORMATICA </t>
  </si>
  <si>
    <t xml:space="preserve">AR.ES.sas di GASPERINI STEFANIA </t>
  </si>
  <si>
    <t>KORA SISTEMI INFORMATICI SRL</t>
  </si>
  <si>
    <t>SET SRL</t>
  </si>
  <si>
    <t>BESTEMILIA SRL</t>
  </si>
  <si>
    <t>REFLEX DI ANDREA MASI</t>
  </si>
  <si>
    <t>MARSH SPA</t>
  </si>
  <si>
    <t xml:space="preserve">INTERLINEA SRL </t>
  </si>
  <si>
    <t xml:space="preserve">GUALTIERI F.lli </t>
  </si>
  <si>
    <t>POSTE ITALIANE</t>
  </si>
  <si>
    <t xml:space="preserve">GGLMRA49E12H223V    </t>
  </si>
  <si>
    <t>SERVIZIO TAXI DI GILIOLI MAURO</t>
  </si>
  <si>
    <t xml:space="preserve">12252360156 </t>
  </si>
  <si>
    <t>IBS - INTERNET BOOKSHOP ITALIA SRL</t>
  </si>
  <si>
    <t xml:space="preserve">01909640359 </t>
  </si>
  <si>
    <t xml:space="preserve">01929430351 </t>
  </si>
  <si>
    <t xml:space="preserve">05833480725 </t>
  </si>
  <si>
    <t>MEDIAGRAPHIC SRL</t>
  </si>
  <si>
    <t xml:space="preserve">02414600359 </t>
  </si>
  <si>
    <t xml:space="preserve">02024920353 </t>
  </si>
  <si>
    <t xml:space="preserve">00275360352 </t>
  </si>
  <si>
    <t xml:space="preserve">00144470358 </t>
  </si>
  <si>
    <t>LINI ORESTE E FIGLI SRL</t>
  </si>
  <si>
    <t xml:space="preserve">00924260359 </t>
  </si>
  <si>
    <t>MARKET LEGNO SNC</t>
  </si>
  <si>
    <t xml:space="preserve">01479030353 </t>
  </si>
  <si>
    <t xml:space="preserve">02358200356 </t>
  </si>
  <si>
    <t xml:space="preserve">02099810596 </t>
  </si>
  <si>
    <t xml:space="preserve">07997560151 </t>
  </si>
  <si>
    <t>UNIVERSO BRAILLE DI BUSATTO MARIA TERESA</t>
  </si>
  <si>
    <t xml:space="preserve">BSTMTR52A47H768F    </t>
  </si>
  <si>
    <t xml:space="preserve">00216580290 </t>
  </si>
  <si>
    <t>MOBILFERRO SRL INTERCENT-ER</t>
  </si>
  <si>
    <t xml:space="preserve">00185080355 </t>
  </si>
  <si>
    <t>SOLOGNI GIOVANNI SAS</t>
  </si>
  <si>
    <t xml:space="preserve">02029130693 </t>
  </si>
  <si>
    <t xml:space="preserve">00295610356 </t>
  </si>
  <si>
    <t>SUPERMERCATI DEL PO SNC</t>
  </si>
  <si>
    <t xml:space="preserve">01384860035 </t>
  </si>
  <si>
    <t xml:space="preserve">01699520159 </t>
  </si>
  <si>
    <t xml:space="preserve">MSANDR60P25D450V    </t>
  </si>
  <si>
    <t xml:space="preserve">02607960354         </t>
  </si>
  <si>
    <t xml:space="preserve">01568590358         </t>
  </si>
  <si>
    <t>NONSOLOVERDE DI GIANNI VEZZANI &amp; C. SAS</t>
  </si>
  <si>
    <t xml:space="preserve">01867780353         </t>
  </si>
  <si>
    <t xml:space="preserve">02048930206 </t>
  </si>
  <si>
    <t xml:space="preserve">01367290382 </t>
  </si>
  <si>
    <t xml:space="preserve">01604010353         </t>
  </si>
  <si>
    <t xml:space="preserve">DPTSVN43M29H225B    </t>
  </si>
  <si>
    <t xml:space="preserve">01063120222         </t>
  </si>
  <si>
    <t>EDIZIONI CENTRO STUDI ERICKSON SPA</t>
  </si>
  <si>
    <t xml:space="preserve">05888810016         </t>
  </si>
  <si>
    <t>LAZZARETTI GIUSEPPE GOMMISTA di Mara e Gianna SNC</t>
  </si>
  <si>
    <t xml:space="preserve">02261820357 </t>
  </si>
  <si>
    <t>Sostituzione gomme piaggio porter AN143XK</t>
  </si>
  <si>
    <t>VOLUMI VARI</t>
  </si>
  <si>
    <t>POTATURE VARIE STRUTTURE</t>
  </si>
  <si>
    <t>PARTECIPAZIONE CORSO DI FORMAZIONE PEDAGOGISTA</t>
  </si>
  <si>
    <t>OPERE VARIE DA FALEGNAME</t>
  </si>
  <si>
    <t>LAVORI SU RETI INFORMATICHE VARIE STRUTTURE</t>
  </si>
  <si>
    <t>VERIFICA STABILITà PIANTE VARIE STRUTTURE</t>
  </si>
  <si>
    <t>ARTICOLI VARI PER SCUOLE</t>
  </si>
  <si>
    <t>MACCHINE FOTOGRAFICHE DIGITALI</t>
  </si>
  <si>
    <t>ABBATTIMENTO PIANTE ALLEGRI PROVV. 151</t>
  </si>
  <si>
    <t>CENTRALINO TELEFONICO CPIA</t>
  </si>
  <si>
    <t>INTERVENTO DISINFEZIONE ADULTICIDA</t>
  </si>
  <si>
    <t>REPELLENTI ANTIZANZARA E ARTICOLI VARI PER NIDI E SCUOLE</t>
  </si>
  <si>
    <t>GRAFICA MATERIALI LUDOTECA</t>
  </si>
  <si>
    <t>ARTICOLI VARI DI FERRAMENTA</t>
  </si>
  <si>
    <t>INTERVENTI VARI SU CANCELLI E PEDONALI</t>
  </si>
  <si>
    <t xml:space="preserve">ARTICOLI VARI PER PULIZIE </t>
  </si>
  <si>
    <t>INTERVENTI VARI SU ELETTRODOMESTICI SCUOLE</t>
  </si>
  <si>
    <t>ARTICOLI VARI PER MENSE</t>
  </si>
  <si>
    <t>LABORATORI DIDATTICI MUSEO SUL TEMA DEL GUSTO</t>
  </si>
  <si>
    <t>RIPARAZIONE FASCIATOIO NIDO GRAMSCI</t>
  </si>
  <si>
    <t>POLIZZA INFORTUNI A.S. 2015/16</t>
  </si>
  <si>
    <t>NOLEGGIO MOSTRA "O MANGI LA MINESTRA O SALTI LA FINESTRA"</t>
  </si>
  <si>
    <t>MATERIALI PER LABORATORI GEP 2015 (GIORNATA EUROPEA PATRIMONIO)</t>
  </si>
  <si>
    <t>RISME CARTA PER UFFICI E SCUOLE</t>
  </si>
  <si>
    <t>RDO PER MAT. PROOMOZ. MOSTRA 1^ GUERRA MOND</t>
  </si>
  <si>
    <t>FERRAMENTA VARIA</t>
  </si>
  <si>
    <t>INTERVENTO DI ESPURGO SCUOLA SAN FRANCESCO</t>
  </si>
  <si>
    <t>OSPITALITA RELATORI INIZIATIVA BIBLIOTECA</t>
  </si>
  <si>
    <t>SOSTITUZIONE BOILER NIDO MELOGRANO</t>
  </si>
  <si>
    <t>MANUTENZIONE ASCENSORI - INTERVENTO SU SCOLA MARCONI</t>
  </si>
  <si>
    <t>AFFIDAMENTO SERVIZI POSTALI PERIODO 19/10/2015-19/10/2016</t>
  </si>
  <si>
    <t xml:space="preserve">00145810628         </t>
  </si>
  <si>
    <t xml:space="preserve">97103880585         </t>
  </si>
  <si>
    <t>LA GALERA SNC DI ROBERTO DI FEO E STEFANO LIGABUE</t>
  </si>
  <si>
    <t xml:space="preserve">02066630357 </t>
  </si>
  <si>
    <t>02182930350</t>
  </si>
  <si>
    <t>TIPOGRAFIA LITOGRAFIA SAN MARTINO SNC DI LUGLI &amp; CAFFAGNI</t>
  </si>
  <si>
    <t xml:space="preserve">01076490356 </t>
  </si>
  <si>
    <t xml:space="preserve">LIBRERIA LIGABUE </t>
  </si>
  <si>
    <t>BERTANI &amp; C. SRL</t>
  </si>
  <si>
    <t>0219590353</t>
  </si>
  <si>
    <t>LIBRERIA MOBY DICK DI BEVINI DANIELE &amp; C</t>
  </si>
  <si>
    <t xml:space="preserve">02091250353         </t>
  </si>
  <si>
    <t>DNA CONCERTI E PRODUZIONI SRL</t>
  </si>
  <si>
    <t xml:space="preserve">00728510678 </t>
  </si>
  <si>
    <t>NOVOFERM SCHIEVANO SRL</t>
  </si>
  <si>
    <t>NEW FONTANILI SRL</t>
  </si>
  <si>
    <t>Z1A1561C84</t>
  </si>
  <si>
    <t>ATTREZZATURE TECNOLOGICHE PER CASO'</t>
  </si>
  <si>
    <t>Z8315E5478</t>
  </si>
  <si>
    <t>LAVORI DI SOSTITUZIONE GENERATORE DI CALORE PRESSO LA CENTRALE TERMICA EX SCUOLE MANDRIO</t>
  </si>
  <si>
    <t>Z0B169846E</t>
  </si>
  <si>
    <t>FORNITURA E POSA URGENTE DI MODULO ELETTRONICO PER IMPIANTO DOMOTICO</t>
  </si>
  <si>
    <t>Z3916961C4</t>
  </si>
  <si>
    <t>Z631696348</t>
  </si>
  <si>
    <t>Z2116DD76D</t>
  </si>
  <si>
    <t>L’ASSOCIAZIONE ON STAGE</t>
  </si>
  <si>
    <t>03378220986</t>
  </si>
  <si>
    <t>BIZZO STUDIO ASSOCIATO</t>
  </si>
  <si>
    <t xml:space="preserve">02564390355 </t>
  </si>
  <si>
    <t xml:space="preserve">00957770357 </t>
  </si>
  <si>
    <t>RINNOVO POLIZZA ALL RISK OPERE D'ARTE MUSEO ANNO 2015</t>
  </si>
  <si>
    <t>Z07129B7AF</t>
  </si>
  <si>
    <t>Z4412AB07F</t>
  </si>
  <si>
    <t>LAVORI DI MANUTENZIONE APPARATO TELEFONICO ESISTENTE SEDE ISECS</t>
  </si>
  <si>
    <t>Z0E1304C0E</t>
  </si>
  <si>
    <t>FORNITURA MATERIALE IGIENICO SANITARIO PER PULIZIE ED IGIENE PERSONALE ANNO 2015</t>
  </si>
  <si>
    <t>Z64142E7CD</t>
  </si>
  <si>
    <t>FORNITURA MATERIALE A PERDERE IN CARTA USA E GETTA E ATTREZZATURE PER PULIZIE</t>
  </si>
  <si>
    <t>ZF1142EA82</t>
  </si>
  <si>
    <t>OPERE DI CONTROSOFFITTATURA PER LAVORI DI MANUTENZIONE STRAORDINARIA PER RIFACIMENTO DEI CONTROSOFFITTI SCUOLA MARGHERITE</t>
  </si>
  <si>
    <t>OPERE DA ELETTRICISTA PER LAVORI DI MANUTENZIONE STRAORDINARIA RIFACIMENTO LINEE DI DISTRIBUZIONE DELL'IMPIANTO IDRICO SANITARIO E DI RISCALDAMENTO E SOSTITUZIONE PLAFONIERE SCUOLA MARGHERITE</t>
  </si>
  <si>
    <t>OPERE DA MURATORE PER LAVORI DI MANUTENZIONE STRAORDINARIA PER RIFACIMENTO LINEE DI DISTRIBUZIONE DELL'IMPIANTO IDRICO SANITARIO E DI RISCALDAMENTO, DEI CONTROSOFFITTI E SOSTITUZIONE PLAFONIERE SCUOLE MARGHERITE E MONGOLFIERA</t>
  </si>
  <si>
    <t>SPESE TECNICHE PER IMPIANTI TERMOTECHICI PER LAVORI DI MANUTENZIONE STRAORDINARIA PER RIFACIMENTO LINEE DI DISTRIBUZIONE IMPIANTO IDRICO SANITARIO E DI RISCALDAMENTO, DEI CONTROSOFFITTI E SOSTITUZIONE PLFAONIERE SCUOLE MARGHERITE E MONGOLFIERA</t>
  </si>
  <si>
    <t>SPESE TECNICHE PER IMPIANTI ELETTRICI PER LAVORI DI MANUTENZIONE STRAORDINARIA PER RIFACIMENTO LINEE DI DISTRIBUZIONE IMPIANTO IDRICO SANITARIO E DI RISCALDAMENTO, DEI CONTROSOFFITTI E SOSTITUZIONE PLFAONIERE SCUOLE MARGHERITE E MONGOLFIERA</t>
  </si>
  <si>
    <t>CONTROLLO SEMESTRALE ATTREZZATURE ANTINCENDIO ANNO 2015</t>
  </si>
  <si>
    <t>LAVORI DI MANUTENZIONE STRAORDINARIA RIFACIMENTO BAGNI SCUOLA PRIMARIA CANTONA. OPERE DA FALEGNAME</t>
  </si>
  <si>
    <t>PROGETTAZIONE E ALLESTIMENTO MATERIALI E REALIZZAZIONE DI DUE ANIMAZIONI LUDICHE + 2 LABORATORI "ESTATE BAMBINI"</t>
  </si>
  <si>
    <t>TELO PROIEZIONI PER CASO'</t>
  </si>
  <si>
    <t>Z8B1560316</t>
  </si>
  <si>
    <t>ANNULLATO</t>
  </si>
  <si>
    <t>LAVORI DI RIPARAZIONE PICCOLO TRATTO FOGNARIO E SISTEMAZIONE AREA</t>
  </si>
  <si>
    <t>Z52162BD82</t>
  </si>
  <si>
    <t>LAVORI DI INSTALLAZIONE ATTUATORI PER FINESTRE</t>
  </si>
  <si>
    <t>Z221635645</t>
  </si>
  <si>
    <t>SERVIZI DI MEDIAZIONE LINGUISTICO CULTURALE E ATTIVITA' INTERCULTURALI</t>
  </si>
  <si>
    <t>Z4716444B1</t>
  </si>
  <si>
    <t>INCONTRO FORMATIVO ALL'INTERNO DEI PROGETTI DI QUALIFICAZIONE SCOLASTICA A.S. 15/16</t>
  </si>
  <si>
    <t>INTERVENTO FORMATIVO E FORNITURA MATERIALE DIDATTICO PER FORMAZIONE DOCENTI DISTRETTO NELL'AMBITO DELLA QUALIFICAZIONE SCOLASTICA A.S. 15/16</t>
  </si>
  <si>
    <t>SERVIZIO DI IDEAZIONE E DIREZIONE ARTISTICA DEL PROGETTO CORPI E VISIONI 2015/17</t>
  </si>
  <si>
    <t>ZE51700728</t>
  </si>
  <si>
    <t>REDAZIONI CALCOLI TERMOTECNICI PER SOSTITUZINE VENTIL CONVETTORI SCUOLA ALLEGRI</t>
  </si>
  <si>
    <t>Z5F17214D9</t>
  </si>
  <si>
    <t>lavori di sostituzione ventilconvettori scuola primaria statale allegri</t>
  </si>
  <si>
    <t>Z06173435B</t>
  </si>
  <si>
    <t>lavori di manutenzione travi e tavole in legno esterne scuola S. Francesco d'Assisi</t>
  </si>
  <si>
    <t>Z12175A580</t>
  </si>
  <si>
    <t>LAVORI PER LA REALIZZAZIONE, MODIFICA, IMPLEMENTAZIONE IMPIANTI ELETTRICI E DI TRASMISSIONE DATI NELLE SCUOLE</t>
  </si>
  <si>
    <t>Z331781C03</t>
  </si>
  <si>
    <t>Z6C17A931C</t>
  </si>
  <si>
    <t>PULIZIE VARIE STRUTTURE PERIODO GENNAIO LUGLIO 2016</t>
  </si>
  <si>
    <t>Z2617AC8CC</t>
  </si>
  <si>
    <t>AFFIDAMENTO IN ECONOMIA - AFFIDAMENTO DIRETTO</t>
  </si>
  <si>
    <t>AFFIDAMENTO IN ECONOMIA - COTTIMO FIDUCIARIO</t>
  </si>
  <si>
    <t>LAVORI DI RIPARAZIONE URGENTE ALIMENTAZIONE IDRICA LOCALI SCUOLA MARGHERITE</t>
  </si>
  <si>
    <t>PROCEDURA NEGOZIATA SENZA PREVIA PUBBLICAZIONE DEL BANDO</t>
  </si>
  <si>
    <t>CONFRONTO COMPETITIVO IN ADESIONE AD ACCORDO QUADRO/CONVENZIONE</t>
  </si>
  <si>
    <t>PROCEDURA RISTRETTA</t>
  </si>
  <si>
    <t>CHIMICART SRL - FIRMA SRL - PALUAN PROFESSIONAL SRL - PULIVAX SRL - RACOM</t>
  </si>
  <si>
    <t xml:space="preserve">01613110400 - 00466200359 - 02632510356 - 01967460344 - 01193020375 </t>
  </si>
  <si>
    <t>02632510356</t>
  </si>
  <si>
    <t>SERVIZIO DI PULIZIA STAORDINARIA VARI FABBRICATI PERIODO 1/01/2015 - 31/12/2015</t>
  </si>
  <si>
    <t>AFFIDAMENTO DIRETTO IN ADESIONE AD ACCORDO QUADRO/CONVENZIONE</t>
  </si>
  <si>
    <t>AUGEO SOCIETA COOPERATIVA SOCIALE - SIC CONSORZIO DI INIZIATIVE SOCIALI - GULLIVER - SOCIETA COOPERATIVA SOCIALE</t>
  </si>
  <si>
    <t xml:space="preserve">02282690359 - 04226100370 - 02370870368 </t>
  </si>
  <si>
    <t xml:space="preserve">GULLIVER SOCIETA COOPERATIVA SOCIALE </t>
  </si>
  <si>
    <t>02370870368</t>
  </si>
  <si>
    <t xml:space="preserve">00310180351         </t>
  </si>
  <si>
    <t>COOPSERVICE S.COOP. P.A.</t>
  </si>
  <si>
    <t>AFFIDAMENTO SERVIZIO DI GESTIONE APERTURE AL PUBBLICO, RELAZIONI FRONT OFFICE E ANIMAZIONE CON L'UTENZA SPAZIO GIOVANI PERIODO 01/01/2016 - 30/06/2016</t>
  </si>
  <si>
    <t>exim group srl - MAX LUX DI MATTIOLI LAURO &amp; C. - PERGETTI &amp; C. S.n.c.</t>
  </si>
  <si>
    <t>EXIM GROUP SRL</t>
  </si>
  <si>
    <t>02563330352 - 00552600355 -  00552350357</t>
  </si>
  <si>
    <t>SOLIDARIETA 90 SOC. COOP. SOCIALE</t>
  </si>
  <si>
    <t>01486550351</t>
  </si>
  <si>
    <t>BFC SRL</t>
  </si>
  <si>
    <t>BFC SRL - GUALTIERI F.LLI SNC - TERMOIDRAULICA F.G. DI BONINI &amp; C. SNC</t>
  </si>
  <si>
    <t>01105840357 - 00295610356 - 00611390352</t>
  </si>
  <si>
    <t>GUALTIERI F.LLI SNC</t>
  </si>
  <si>
    <t>EDIZIONI CENTRO STUDI ERICKSON S.P.A.</t>
  </si>
  <si>
    <t xml:space="preserve">01063120222 - </t>
  </si>
  <si>
    <t>PRODIGIO - PROGETTI DI GIOVANI</t>
  </si>
  <si>
    <t xml:space="preserve">02046660359 </t>
  </si>
  <si>
    <t>NEW SISTEM 2001 GROUP</t>
  </si>
  <si>
    <t xml:space="preserve">02426340358 </t>
  </si>
  <si>
    <t>MESSORI SRL</t>
  </si>
  <si>
    <t xml:space="preserve">00763080355 </t>
  </si>
  <si>
    <t>TERMOIDRAULICA F.G. DI BONINI &amp; C. SNC</t>
  </si>
  <si>
    <t xml:space="preserve">00611390352 </t>
  </si>
  <si>
    <t xml:space="preserve">01813500541 </t>
  </si>
  <si>
    <t>VIRTUAL LOGIC SRL</t>
  </si>
  <si>
    <t xml:space="preserve">03878640238 </t>
  </si>
  <si>
    <t xml:space="preserve">06810761004  </t>
  </si>
  <si>
    <t>ALFA MULTISERVIZI</t>
  </si>
  <si>
    <t>STUDIO DI INFORMATICA SNC</t>
  </si>
  <si>
    <t>012357411003</t>
  </si>
  <si>
    <t>01193630520</t>
  </si>
  <si>
    <t>01785490408</t>
  </si>
  <si>
    <t>FERRETTI GIANCARLO &amp; C SNC</t>
  </si>
  <si>
    <t>F.A.M. ANTINCENDIO SRL</t>
  </si>
  <si>
    <t>02963230368</t>
  </si>
  <si>
    <t xml:space="preserve">02491930356 </t>
  </si>
  <si>
    <t xml:space="preserve">01571510997 </t>
  </si>
  <si>
    <t>IREN ACQUA E GAS</t>
  </si>
  <si>
    <t xml:space="preserve">01456770203 </t>
  </si>
  <si>
    <t>OPERE DA IDRAULICO PER LAVORI DI MANUTENZIONE STRAORDINARIA RIFACIMENTO LINEE DISTRIBUZIONE IMPIANTO IDRICO SANITARIO E DI RISCALDAMENTO , SCUOLE MARGHERITE E MONGOLFIERA</t>
  </si>
  <si>
    <t>TECTON SCRL</t>
  </si>
  <si>
    <t xml:space="preserve">00141440354 </t>
  </si>
  <si>
    <t>TECTON SCRL - IMPRESA EDILE OGNIBENE PAOLO - FERRETTI GIANCARLO &amp; C SNC</t>
  </si>
  <si>
    <t>00141440354  - GNBPLA38S06D037J - 00248290355</t>
  </si>
  <si>
    <t>R.Z. Di Romani Luciano e C. S.n.c.</t>
  </si>
  <si>
    <t xml:space="preserve">00533330353 </t>
  </si>
  <si>
    <t>R.Z. Di Romani Luciano e C. S.n.c. - PERGETTI &amp; C. S.n.c. - EXIM GROUP srl</t>
  </si>
  <si>
    <t>00533330353  -  00552350357  - 02563330352</t>
  </si>
  <si>
    <t xml:space="preserve">01377120637 </t>
  </si>
  <si>
    <t>LT FORM2 SRL</t>
  </si>
  <si>
    <t>UNIECO SOC. COOP</t>
  </si>
  <si>
    <t xml:space="preserve">00301010351 </t>
  </si>
  <si>
    <t xml:space="preserve">03860190283 </t>
  </si>
  <si>
    <t>SMEG</t>
  </si>
  <si>
    <t>07947760158</t>
  </si>
  <si>
    <t xml:space="preserve">00538430356 </t>
  </si>
  <si>
    <t>STUDIO TECNICO PICO</t>
  </si>
  <si>
    <t>00957770357</t>
  </si>
  <si>
    <t xml:space="preserve">02963230368 </t>
  </si>
  <si>
    <t>SCALTRITI SILVANO IMPRESA EDILE</t>
  </si>
  <si>
    <t xml:space="preserve">00020720355 </t>
  </si>
  <si>
    <t>SCALTRITI SILVANO IMPRESA EDILE - LA PORFIDI E ASFALTI - S.A.C.E.A. SPA</t>
  </si>
  <si>
    <t>00020720355  - 00662940352 - 00129310355</t>
  </si>
  <si>
    <t>00488410010</t>
  </si>
  <si>
    <t xml:space="preserve">NEXIVE SPA - MAGGIOLI EDITORE SPA -   POSTE ITALIANE SPA </t>
  </si>
  <si>
    <t>12383760159 - 02066400405 - 97103880585</t>
  </si>
  <si>
    <t>02161300344</t>
  </si>
  <si>
    <t>DE PIETRI SILVANO</t>
  </si>
  <si>
    <t xml:space="preserve">DPTSVN43M29H225B - </t>
  </si>
  <si>
    <t>LEGGERE FARE GIOCARE COOP.</t>
  </si>
  <si>
    <t xml:space="preserve">02457940357 </t>
  </si>
  <si>
    <t>ASSOCIAZIONE LO SCHIACCIANOCI</t>
  </si>
  <si>
    <t xml:space="preserve">01909210351 - </t>
  </si>
  <si>
    <t xml:space="preserve">FERRETTI GIANCARLO &amp; C SNC - G.M. TINTEGGI SNC DI GIAMPIETRI MATTEO E FONTANOVA OMAR - HABITAT COLOR SNC DI LUSETTI RAFFAELLO &amp; C. </t>
  </si>
  <si>
    <t>00248290355 - 02401570359 - 00734750359</t>
  </si>
  <si>
    <t>00248290355</t>
  </si>
  <si>
    <t>00310180351</t>
  </si>
  <si>
    <t>FNTMGH76L58D037T </t>
  </si>
  <si>
    <t>PROCEDURA NEGOZIATA DERIVANTE DA AVVISI CON CUI SI INDICE LA GARA</t>
  </si>
  <si>
    <t>TIPOGRAFIA LITOGRAFIA SAN MARTINO SNC DI LUGLI &amp; CAFFAGNI - BERTANI &amp; C. - MIA MIND IN ACTION SRL</t>
  </si>
  <si>
    <t xml:space="preserve">01076490356  - 00219590353  -  02179760356 </t>
  </si>
  <si>
    <t xml:space="preserve">92047890378         </t>
  </si>
  <si>
    <t>HAMELIN ASSOCIAZIONE CULTURALE</t>
  </si>
  <si>
    <t>RICERCA DI MERCATO PER LABORATORI PROGETTO LETTURA BIBLIOTECA</t>
  </si>
  <si>
    <t>HAMELIN ASSOCIAZIONE CULTURALE - ASSOCIAZIONE PAPER MOON -  EQUILIBRI SCARL  - ZEROVENTI COOP SOCIALE ONLUS</t>
  </si>
  <si>
    <t xml:space="preserve">92047890378   - 91332040376  - 02608170367  - 03019130172      </t>
  </si>
  <si>
    <t>NEROCOLORE  - TIPOGRAFIA LITOGRAFIA SAN MARTINO DI LUGLI E CAFFAGNI SNC  - MIA MIND IN ACTION SRL</t>
  </si>
  <si>
    <t xml:space="preserve">02182930350  - 01076490356   - 02179760356 </t>
  </si>
  <si>
    <t>AFFIDAMENTO DIRETTO IN ADESIONE AD ACCORDO QUADRO CONVENZIONE</t>
  </si>
  <si>
    <t>AFFIDAMENTO DIRETTO IN ADESIONE AD ACCORDO QUADRO CONVENZIONE cig principale 5976329EB1</t>
  </si>
  <si>
    <t>STAMPE MATERIALI MOSTRA PAVESI</t>
  </si>
  <si>
    <t xml:space="preserve">STAMPATRE SRL -  NEROCOLORE  -  MIA MIND IN ACTION SRL  -  bertani e &amp; srl </t>
  </si>
  <si>
    <t>01614100350  -  02182930350  - 02179760356  - 0219590353</t>
  </si>
  <si>
    <t xml:space="preserve">02306950359 </t>
  </si>
  <si>
    <t xml:space="preserve">PC + LICENZE PER CENTRO DOCUMENTAZIONE TONDELLI </t>
  </si>
  <si>
    <t>AFFIDAMENTO DIRETTO IN ADESIONE AD ACCORDO QUADRO/CONVENZIONE cig principale 55758400BB</t>
  </si>
  <si>
    <t xml:space="preserve">N. 3 ARMADI PER UFFICIO INFOTURISMO E ART HOME </t>
  </si>
  <si>
    <t>AFFIDAMENTO DIRETTO IN ADESIONE AD ACCORDO QUADRO/CONVENZIONE CIG PRINCIPALE: 5402072AD4</t>
  </si>
  <si>
    <t xml:space="preserve">ENERGIA ELETTRICA NOVEMBRE DICEMBRE GENNAIO </t>
  </si>
  <si>
    <t xml:space="preserve">AFFIDAMENTO DIRETTO IN ADESIONE AD ACCORDO QUADRO/CONVENZIONE CIG 521519965B </t>
  </si>
  <si>
    <t xml:space="preserve">PC PORTATILE + HARD DISK ESTERNO </t>
  </si>
  <si>
    <t>AFFIDAMENTO DIRETTO IN ADESIONE AD ACCORDO QUADRO/CONVENZIONE cig principale  5152914F23</t>
  </si>
  <si>
    <t xml:space="preserve">ENERGIA ELETTRICA FEBBRAIO MARZO APRILE MAGGIO </t>
  </si>
  <si>
    <t>rdo deserta- cig annullato</t>
  </si>
  <si>
    <t>TEOREMA SOCIETA' COOPERATIVA</t>
  </si>
  <si>
    <t xml:space="preserve">01527250359 - </t>
  </si>
  <si>
    <t>SERV.ER CISL SRL</t>
  </si>
  <si>
    <t>03333811200</t>
  </si>
  <si>
    <t xml:space="preserve">ENERGIA ELETTRICA GIUGNO/AGOSTO </t>
  </si>
  <si>
    <t xml:space="preserve">AFFIDAMENTO DIRETTO IN ADESIONE AD ACCORDO QUADRO CONVENZIONE CIG 521519965B </t>
  </si>
  <si>
    <t>X9016BCA66</t>
  </si>
  <si>
    <t>X6816BCA67</t>
  </si>
  <si>
    <t>X4016BCA68</t>
  </si>
  <si>
    <t>X1816BCA69</t>
  </si>
  <si>
    <t>XEB16BCA6A</t>
  </si>
  <si>
    <t>XC316BCA6B</t>
  </si>
  <si>
    <t>X9B16BCA6C</t>
  </si>
  <si>
    <t>X7316BCA6D</t>
  </si>
  <si>
    <t>X4B16BCA6E</t>
  </si>
  <si>
    <t>X2316BCA6F</t>
  </si>
  <si>
    <t>XF616BCA70</t>
  </si>
  <si>
    <t>XCE16BCA71</t>
  </si>
  <si>
    <t>XA616BCA72</t>
  </si>
  <si>
    <t>X7E16BCA73</t>
  </si>
  <si>
    <t>X5616BCA74</t>
  </si>
  <si>
    <t>X2E16BCA75</t>
  </si>
  <si>
    <t>X0616BCA76</t>
  </si>
  <si>
    <t>XD916BCA77</t>
  </si>
  <si>
    <t>XB116BCA78</t>
  </si>
  <si>
    <t>X8916BCA79</t>
  </si>
  <si>
    <t>X6116BCA7A</t>
  </si>
  <si>
    <t>X3916BCA7B</t>
  </si>
  <si>
    <t>X1116BCA7C</t>
  </si>
  <si>
    <t>XE416BCA7D</t>
  </si>
  <si>
    <t>XBC16BCA7E</t>
  </si>
  <si>
    <t>X9416BCA7F</t>
  </si>
  <si>
    <t>X6C16BCA80</t>
  </si>
  <si>
    <t>X4416BCA81</t>
  </si>
  <si>
    <t>X1C16BCA82</t>
  </si>
  <si>
    <t>XEF16BCA83</t>
  </si>
  <si>
    <t>XC716BCA84</t>
  </si>
  <si>
    <t>X9F16BCA85</t>
  </si>
  <si>
    <t>X7716BCA86</t>
  </si>
  <si>
    <t>X4F16BCA87</t>
  </si>
  <si>
    <t>X2716BCA88</t>
  </si>
  <si>
    <t>XFA16BCA89</t>
  </si>
  <si>
    <t>XD216BCA8A</t>
  </si>
  <si>
    <t>XAA16BCA8B</t>
  </si>
  <si>
    <t>X8216BCA8C</t>
  </si>
  <si>
    <t>X5A16BCA8D</t>
  </si>
  <si>
    <t>X3216BCA8E</t>
  </si>
  <si>
    <t>X0A16BCA8F</t>
  </si>
  <si>
    <t>XDD16BCA90</t>
  </si>
  <si>
    <t>XB516BCA91</t>
  </si>
  <si>
    <t>X8D16BCA92</t>
  </si>
  <si>
    <t>X6516BCA93</t>
  </si>
  <si>
    <t>X3D16BCA94</t>
  </si>
  <si>
    <t>X1516BCA95</t>
  </si>
  <si>
    <t>XE816BCA96</t>
  </si>
  <si>
    <t>XC016BCA97</t>
  </si>
  <si>
    <t>ETOILE CENTRO TEATRALE EUROPEO</t>
  </si>
  <si>
    <t>TEATRO DELL'ORSA</t>
  </si>
  <si>
    <t xml:space="preserve">BERTANI SPA </t>
  </si>
  <si>
    <t>TE.BE.SCO</t>
  </si>
  <si>
    <t>ARTISPORT SRL</t>
  </si>
  <si>
    <t>INTERVENTI DI ESPURGO VARIE SCUOLE</t>
  </si>
  <si>
    <t>MANUTENZIONE ASCENSORI VARIE STRUTTURE</t>
  </si>
  <si>
    <t>DPI OPERAI ED ARTCOLI VARI PER RIPARAZIONI IDRAULICHE/ELETTRICHE</t>
  </si>
  <si>
    <t>INTERVENTI LINEE E RETI DATI</t>
  </si>
  <si>
    <t xml:space="preserve">ARTICOLI VARI DI FERRAMENTA E PER INTERVENTI DI RIPARAZIONE </t>
  </si>
  <si>
    <t>CORSO DI TEATRO RIVOLTO A STUDENTI SCUOLE MEDIE</t>
  </si>
  <si>
    <t xml:space="preserve">SOSTITUZIONE VALVOLA MISCELATRICE NIDO MONGOLFIERA </t>
  </si>
  <si>
    <t>MATERIALI VARI PER LABORATORI</t>
  </si>
  <si>
    <t>CD E GIOCHI ELETTRONICI PER CASO'</t>
  </si>
  <si>
    <t>ARTICOLI DI FERRAMENTA PER RIPARAZIONI VARIE</t>
  </si>
  <si>
    <t>MATERIALI PER GIORNATA NAZIONALE TREKKING URBANO</t>
  </si>
  <si>
    <t>LABORATORI DIDATTICI MUSEO</t>
  </si>
  <si>
    <t>RICHEISTA CONTRIBUTI COMUNITARI ANNI 2015/2017</t>
  </si>
  <si>
    <t>RESTAURI</t>
  </si>
  <si>
    <t>supporto e 2 bandiere per inaugurazione CPIA</t>
  </si>
  <si>
    <t>SOSTITUZIONE TELEFONO SCUOLE ANDREOLI</t>
  </si>
  <si>
    <t>INTERVENTI SU ATTREZZATURE ANTINCENDIO</t>
  </si>
  <si>
    <t>ASPIRAPOLVERE PER PALAZZETTO DELLO SPORT</t>
  </si>
  <si>
    <t>PORTE E RETI DA CALCETTO PER PALAZZETTO DELLO SPORT</t>
  </si>
  <si>
    <t>GIOCHI VARI PER LUDOTECA</t>
  </si>
  <si>
    <t>PUBBLICAZIONI VARIE, GIORNALI E RIVISTE</t>
  </si>
  <si>
    <t>MATERIALI VARI PER CASSETTE PRIMO SOCCORSO E PER FESTE SPAZIO GIOVANI</t>
  </si>
  <si>
    <t>TARGA ESTERNA CPIA</t>
  </si>
  <si>
    <t>VOLUMI VARI PER SERVIZI DIVERSI</t>
  </si>
  <si>
    <t>MATERIALE DIDATTICO VARIE SCUOLE</t>
  </si>
  <si>
    <t>ARTICOLI VARI DI FERRAMENTA PER NIDI E SCUOLE</t>
  </si>
  <si>
    <t>MATERIALI PER LABORATORI LUDOTECA</t>
  </si>
  <si>
    <t>ASCIUGAMANI AD ARIA PER MARCONI</t>
  </si>
  <si>
    <t>RIPARAZIONE TENDE PARASOLE SCUOLA GIGI E PUPA FERRARI</t>
  </si>
  <si>
    <t>VESTIARIO DIPENDENTI</t>
  </si>
  <si>
    <t>STAMPA MATERIALI MOSTRA MATILDICA</t>
  </si>
  <si>
    <t>FORMAZIONE DIPENDENTI</t>
  </si>
  <si>
    <t>MATERIALE TIPOGRAFICO QUALIFICAZIONE SCOLASTICA</t>
  </si>
  <si>
    <t>ATTIVITA' DI FORMAZIONE PROGETTI DI QUALIFICAZIONE 0/6</t>
  </si>
  <si>
    <t>TOVAGLIE E MATERIALI PER MENSE</t>
  </si>
  <si>
    <t>OSPITALITà EDITH JAOMAZAVA LABORATORIO SPEZIE</t>
  </si>
  <si>
    <t xml:space="preserve">ENERGIA ELETTRICA SETTEMBRE OTTOBRECIG 521519965B </t>
  </si>
  <si>
    <t>VISITE PERIODICHE ASCENSORI DA ORGANISMO NOTIFICATO</t>
  </si>
  <si>
    <t>MANUTENZIONE EROGATORI ACQUA VARIE STRUTTURE</t>
  </si>
  <si>
    <t>RIPARAZIONE POZZA BIOLOGICA SCUOLE MARCONI</t>
  </si>
  <si>
    <t>EQUILIBRI SCARL</t>
  </si>
  <si>
    <t>02608170367</t>
  </si>
  <si>
    <t>91088540355</t>
  </si>
  <si>
    <t>Doc Servizi Soc.Coop</t>
  </si>
  <si>
    <t>02198100238</t>
  </si>
  <si>
    <t>02073040350</t>
  </si>
  <si>
    <t>IL MOSAICO SOC. COOPERATIVA ONLUS</t>
  </si>
  <si>
    <t>01935701209</t>
  </si>
  <si>
    <t>ELM-ENGLISH LANGUAGE AND MUSIC DI CORRADI MICHELE</t>
  </si>
  <si>
    <t>CRRMHL77D02D872K</t>
  </si>
  <si>
    <t>01909210351</t>
  </si>
  <si>
    <t>T.F.L. PROMO SNC DI GILARDONI PAOLO &amp; C.</t>
  </si>
  <si>
    <t>01560100131</t>
  </si>
  <si>
    <t>BENASSI MARCELLO &amp; C. S.N.C.</t>
  </si>
  <si>
    <t>00242790350</t>
  </si>
  <si>
    <t>10428330152</t>
  </si>
  <si>
    <t>CENTRO FORNITURE SNC di Costa M. &amp; Scaliati G.</t>
  </si>
  <si>
    <t>04960590653</t>
  </si>
  <si>
    <t>EDILCOLLA SNC DI COSTA DANIELE E C.</t>
  </si>
  <si>
    <t>00860360346</t>
  </si>
  <si>
    <t>01277860266</t>
  </si>
  <si>
    <t>I MEDAGLIONI SRL</t>
  </si>
  <si>
    <t>MULTIGRAFICA SRL</t>
  </si>
  <si>
    <t>01892310358</t>
  </si>
  <si>
    <t>VELO DI VELO ALTIN</t>
  </si>
  <si>
    <t>05534030969</t>
  </si>
  <si>
    <t>CALDARINI &amp; ASSOCIATI SRL</t>
  </si>
  <si>
    <t>02365460357</t>
  </si>
  <si>
    <t>01055750333</t>
  </si>
  <si>
    <t>ICEPI SRL</t>
  </si>
  <si>
    <t>IMPRESA EDILE OGNIBENE PAOLO</t>
  </si>
  <si>
    <t>ARGENTOVIVO SOC. COOP. SOCIALE</t>
  </si>
  <si>
    <t>02005350356</t>
  </si>
  <si>
    <t>MAILLI MATERIALE ELETTRICO SNC DI PETTENATI DAVIDE, LUPPI FRANCO E C.</t>
  </si>
  <si>
    <t>00960820363</t>
  </si>
  <si>
    <t>CARTOLIBRERIA SCALTRITI</t>
  </si>
  <si>
    <t>00976750356</t>
  </si>
  <si>
    <t>BORGIONE CENTRO DIDATTICO SRL - CENTRO GIOCHI -  GIOCAREGGIO SRL  - GRUPPO GIODICART SRL  -  NUOVA CENTER CART DI CARDINALE GIUSEPPE</t>
  </si>
  <si>
    <t>GRUPPO GIODICART SRL</t>
  </si>
  <si>
    <t>02027040019 -  02008460368 -  02491880353 - 04715400729 - CRDGPP74L06C286T</t>
  </si>
  <si>
    <t>04715400729</t>
  </si>
  <si>
    <t>00145280350</t>
  </si>
  <si>
    <t>ARCHEOSISTEMI - EDUCARTE SRL - Le Macchine Celbi - MELUSINE ASSOCIAZIONE CULTURALE</t>
  </si>
  <si>
    <t>MELUSINE ASSOCIAZIONE CULTURALE</t>
  </si>
  <si>
    <t>02177310352</t>
  </si>
  <si>
    <t>01249610351 - 01417120332 - 02537350379 - 02177310352</t>
  </si>
  <si>
    <t>DAVOLI CHIARA - TADDEI DAVOLI RESTAURO DIPINTI</t>
  </si>
  <si>
    <t>DVLCHR75S48H223Q</t>
  </si>
  <si>
    <t xml:space="preserve">DAVOLI CHIARA - TADDEI DAVOLI RESTAURO DIPINTI  - Elisabetta Moncigoli  - GHIRARDINI ELISABETTA  -  LUSVARDI CRISTINA </t>
  </si>
  <si>
    <t>DVLCHR75S48H223Q  - 01656000351 -  GHRLBT57H70H223W  -  02140210358</t>
  </si>
  <si>
    <t>00431920487</t>
  </si>
  <si>
    <t>LICOSA SANSONI SRL</t>
  </si>
  <si>
    <t xml:space="preserve">00431920487  - 01990090365  - 02091250353 </t>
  </si>
  <si>
    <t>LICOSA SANSONI SRL - LA FENICE LIBRERIA SNC DI MERIGHI GIULIANO E C. - LIBRERIA MOBY DICK</t>
  </si>
  <si>
    <t xml:space="preserve">materiale sportivo per palesTra </t>
  </si>
  <si>
    <t xml:space="preserve">BORGIONE CENTRO DIDATTICO SRL - GIOCAREGGIO SRL  - GRUPPO GIODICART SRL  -  </t>
  </si>
  <si>
    <t xml:space="preserve">02027040019 -   02491880353 - 04715400729 - </t>
  </si>
  <si>
    <t>bertani e &amp; srl</t>
  </si>
  <si>
    <t>bertani e &amp; srl - NEROCOLORE - TIPOGRAFIA LITOGRAFIA SAN MARTINO DI LUGLI E CAFFAGNI SNC</t>
  </si>
  <si>
    <t xml:space="preserve">00219590353  -   02182930350  - 01076490356 </t>
  </si>
  <si>
    <t xml:space="preserve">BC FORNITURE -   CONFEZIONI STYLE FRANCA DI GUAITOLI DANIELE E C. SNC  - DA ANNA SNC DI SORIO ANGELO E C. -  L'ANTINFORTUNISTICA  - MODACOM SRL
</t>
  </si>
  <si>
    <t>01047720493 -  02124530367 -  00750710352 -  02467560245 -  01606430369</t>
  </si>
  <si>
    <t xml:space="preserve">DA ANNA SNC DI SORIO ANGELO E C. </t>
  </si>
  <si>
    <t>00750710352</t>
  </si>
  <si>
    <t>SPETTACOLO DI NATALE PRESSO LUDOTECA</t>
  </si>
  <si>
    <t>NARRAZIONE TEATRALE PICCOLO PRINCIPE</t>
  </si>
  <si>
    <t>LETTURA ANIMATA NATALE PICCOLO PRINCIPE</t>
  </si>
  <si>
    <t xml:space="preserve">CONVERSAZIONI IN INGLESE PER LE SCUOLE PRESSO PICCOLO PRINCIPE </t>
  </si>
  <si>
    <t>LETTURE E LABORATORI PRESSO PICCOLO PRINCIPE (PRIMAVERA)</t>
  </si>
  <si>
    <t>LETTURE ANIMATE PER LE SCUOLE</t>
  </si>
  <si>
    <t>X3D1748707</t>
  </si>
  <si>
    <t>X151748708</t>
  </si>
  <si>
    <t>XE81748709</t>
  </si>
  <si>
    <t>XC0174870A</t>
  </si>
  <si>
    <t>X98174870B</t>
  </si>
  <si>
    <t>X70174870C</t>
  </si>
  <si>
    <t>X48174870D</t>
  </si>
  <si>
    <t>X20174870E</t>
  </si>
  <si>
    <t>XF3174870F</t>
  </si>
  <si>
    <t>XCB1748710</t>
  </si>
  <si>
    <t>XA31748711</t>
  </si>
  <si>
    <t>X7B1748712</t>
  </si>
  <si>
    <t>X531748713</t>
  </si>
  <si>
    <t>X2B1748714</t>
  </si>
  <si>
    <t>X031748715</t>
  </si>
  <si>
    <t>XD61748716</t>
  </si>
  <si>
    <t>XAE1748717</t>
  </si>
  <si>
    <t>X861748718</t>
  </si>
  <si>
    <t>X5E1748719</t>
  </si>
  <si>
    <t>X36174871A</t>
  </si>
  <si>
    <t>X0E174871B</t>
  </si>
  <si>
    <t>XE1174871C</t>
  </si>
  <si>
    <t>XB9174871D</t>
  </si>
  <si>
    <t>X91174871E</t>
  </si>
  <si>
    <t>X69174871F</t>
  </si>
  <si>
    <t>X411748720</t>
  </si>
  <si>
    <t>X191748721</t>
  </si>
  <si>
    <t>XEC1748722</t>
  </si>
  <si>
    <t>XC41748723</t>
  </si>
  <si>
    <t>X9C1748724</t>
  </si>
  <si>
    <t>X741748725</t>
  </si>
  <si>
    <t>X4C1748726</t>
  </si>
  <si>
    <t>X241748727</t>
  </si>
  <si>
    <t>XF71748728</t>
  </si>
  <si>
    <t>XCF1748729</t>
  </si>
  <si>
    <t>XA7174872A</t>
  </si>
  <si>
    <t>X7F174872B</t>
  </si>
  <si>
    <t>X57174872C</t>
  </si>
  <si>
    <t>X2F174872D</t>
  </si>
  <si>
    <t>X07174872E</t>
  </si>
  <si>
    <t>XDA174872F</t>
  </si>
  <si>
    <t>XB21748730</t>
  </si>
  <si>
    <t>X8A1748731</t>
  </si>
  <si>
    <t>X621748732</t>
  </si>
  <si>
    <t>X3A1748733</t>
  </si>
  <si>
    <t>X121748734</t>
  </si>
  <si>
    <t>XE51748735</t>
  </si>
  <si>
    <t>XBD1748736</t>
  </si>
  <si>
    <t>X951748737</t>
  </si>
  <si>
    <t>X6D1748738</t>
  </si>
  <si>
    <t>INSERZIONE PUBBLICITARIA "GIORNALE DELL'ARTE"</t>
  </si>
  <si>
    <t>INTERVENTI SU IMPIANTI ELETTRICI E LINEE DATI VARIE STRUTTURE</t>
  </si>
  <si>
    <t>OSPITALITA RELATORI SEMINARIO TONDELLI</t>
  </si>
  <si>
    <t>CANCELLERIA PER UFFICI EW SCUOLE</t>
  </si>
  <si>
    <t>POTATURE URGENTI PER MESSA IN SICUREZZA AREE SCOLASTICHE</t>
  </si>
  <si>
    <t>MATERIALI DI CONSUMO VARI</t>
  </si>
  <si>
    <t>OPERE MURARIE SU RECINZIONI VARIE STRUTTURE SCOLASTICHE</t>
  </si>
  <si>
    <t>LAVORATI IN LEGNO PER RIPARAZIONI</t>
  </si>
  <si>
    <t>STAMPATI VARI PER SERVIZI SCOLASTICI E CULTURALI</t>
  </si>
  <si>
    <t xml:space="preserve">VOLUMI VARI </t>
  </si>
  <si>
    <t>STAMPATI PROMOZIONALI MUSEO</t>
  </si>
  <si>
    <t>RISME CARTA PER SERVIZI</t>
  </si>
  <si>
    <t>MATERIALIE LUDICO SPORTIVO PER PALESTRE SCUOLE PRIMARIE</t>
  </si>
  <si>
    <t>CARTELLINI E NASTRO TIMBRATORE</t>
  </si>
  <si>
    <t>VOLUMI VARI BIBLIOTECA</t>
  </si>
  <si>
    <t>RETE PALLAVOLO</t>
  </si>
  <si>
    <t>STUOIE PIEGHEVOLI PER PALESTRE E MATERIALE DIDATTICO VARIO</t>
  </si>
  <si>
    <t>MANUTENZIONE ASCENSORI</t>
  </si>
  <si>
    <t xml:space="preserve">MANUTENZIONE ASCENSORI SCUOLA GIGI E PUPA </t>
  </si>
  <si>
    <t>RICARICHE PORTAPANNOLINI</t>
  </si>
  <si>
    <t>LAVORI SU PLUVIALI SCUOLA INFANZIA LE MARGHERITE</t>
  </si>
  <si>
    <t>PELLICOLE PER INCARTO LIBRI BIBLIOTECA RAGAZZI</t>
  </si>
  <si>
    <t xml:space="preserve">PELLICOLE PER INCARTO LIBRI BIBLIOTECA </t>
  </si>
  <si>
    <t>STAMPATI VARI PER ISTITUTI CULTURALI, CANCELLERIA LABORATORI, ALLESTIMENTO MOSTRE</t>
  </si>
  <si>
    <t>OPERE DA FALEGNAME VARIE STRUTTURE</t>
  </si>
  <si>
    <t>REGIA AUDIO E LUCI PER EVENTI MUSICALI INIZIATIVE CASO' AUTUNNO INVERNO</t>
  </si>
  <si>
    <t>LAVORI SU IMPIANTI ELETTRICI SCUOLA SAN FRANCESCO</t>
  </si>
  <si>
    <t xml:space="preserve">ATTREZZATURE INFORMATICHE PER NIDI E SCUOLE </t>
  </si>
  <si>
    <t>RIPARAZIONE IDRAULICA BOILER NIDO MELOGRANO</t>
  </si>
  <si>
    <t>RIPARAZIONE PERDITA D'ACQUA SCUOLA ALLEGRI</t>
  </si>
  <si>
    <t>PANCHE PER SPOGLIATOIO PALAZZETTO</t>
  </si>
  <si>
    <t>STAMPATI VARI PER ISTITUTI CULTURALI</t>
  </si>
  <si>
    <t>INTERVENTI SU IMPIANTI ANTINCENDIO E ANTINTRUSIONE VARIE STRUTTURE</t>
  </si>
  <si>
    <t>INTERVENTI VARI SU IMPIANTI IDRAULICI E DI RISCALDAMENTO</t>
  </si>
  <si>
    <t>ASSICURAZIONE OPERE D'ARTE</t>
  </si>
  <si>
    <t>NOLEGGIO MOSTRA E FORMAZIONE PERSONALE</t>
  </si>
  <si>
    <t>ARTICOLI DI RICAMBIO PER MENSE SCOLASTICHE</t>
  </si>
  <si>
    <t>INTERVENT ISU IMPIANTI ELETTRICI E DI TRASMISSIONE DATI</t>
  </si>
  <si>
    <t>RISTAMPA DEPLIANTS TURISTICI E MATERIALI PROMOZIONALI MOSTRA</t>
  </si>
  <si>
    <t>SUPPORTI AUDIOVIDEO CAVI COLLEGAMENTO NELLE SALE BIBLIO MATERIALE TECNOLOGICO PER INIZIATIVE</t>
  </si>
  <si>
    <t>FORNITURA DI: SUPPORTI AUDIOVIDEO CAVI COLLEGAMENTO NELLE SALE BIBLIO MATERIALE TECNOLOGICO PER INIZIATIVE</t>
  </si>
  <si>
    <t>RIVISTE IN LINGUA STRANIERA PER EMEROTECA</t>
  </si>
  <si>
    <t>PREGETTO DI QUALIFICAZIONE 0/6 " I LINGUAGGI ESPRESSIVI A SOSTEGNO DELLA PROGETTAZIONE EDUCATIVA"</t>
  </si>
  <si>
    <t>PERCORSO FORMATIVO PER GENITORI</t>
  </si>
  <si>
    <t>BIGLIETTI CINEMA PREMI PER INIZIAVITE CASO' AUTUNNO INVERNO</t>
  </si>
  <si>
    <t>mensa dipendenti 2016 fino a che non si esurisce</t>
  </si>
  <si>
    <t>GOMME PER AUTOMEZZI</t>
  </si>
  <si>
    <t>OPERE DI LATTONERIA VARIE STRUTTURE</t>
  </si>
  <si>
    <t>UMBERTO ALLEMANDI  &amp; C.</t>
  </si>
  <si>
    <t xml:space="preserve">EXIM srl </t>
  </si>
  <si>
    <t xml:space="preserve">Coop.va Elfo </t>
  </si>
  <si>
    <t xml:space="preserve">SCALTRITI SILVANO IMPRESA EDILE </t>
  </si>
  <si>
    <t xml:space="preserve">MARKET LEGNO </t>
  </si>
  <si>
    <t xml:space="preserve">ORA ELETTRICA </t>
  </si>
  <si>
    <t xml:space="preserve">Det Contrattare Pluviali Margherite </t>
  </si>
  <si>
    <t>FILMOLUX ITALIA</t>
  </si>
  <si>
    <t>COLIBRI' SYSTEM S.P.A.</t>
  </si>
  <si>
    <t xml:space="preserve">LA CARTOTECNICA </t>
  </si>
  <si>
    <t xml:space="preserve">FERRI QUINTO E C. S.n.c. </t>
  </si>
  <si>
    <t>KORA SISTEMI INFORMATICI</t>
  </si>
  <si>
    <t xml:space="preserve">GUALTIERI F.LLI </t>
  </si>
  <si>
    <t xml:space="preserve">SI.RE.COM. Srl  </t>
  </si>
  <si>
    <t xml:space="preserve">B.F.C. Srl </t>
  </si>
  <si>
    <t>MARSH</t>
  </si>
  <si>
    <t xml:space="preserve">IBBY ITALIA  </t>
  </si>
  <si>
    <t>CATELLANI GIORGIO</t>
  </si>
  <si>
    <t>DIAFRAMMA SRL</t>
  </si>
  <si>
    <t>COOP. SOCIALE COOPSELIOS</t>
  </si>
  <si>
    <t>SO.GE.CI</t>
  </si>
  <si>
    <t>CIR FOOD  Coop Italiana Ristorazione s.c.</t>
  </si>
  <si>
    <t xml:space="preserve">F.LLI RUSCE LATTONIERI </t>
  </si>
  <si>
    <t>00744660150</t>
  </si>
  <si>
    <t>00924260359</t>
  </si>
  <si>
    <t>02066630357</t>
  </si>
  <si>
    <t>04272580012</t>
  </si>
  <si>
    <t>01229640196</t>
  </si>
  <si>
    <t>LODESANI GARDEN SNC DI VECCHI GIANNI &amp; C.</t>
  </si>
  <si>
    <t>01860280351</t>
  </si>
  <si>
    <t>ELIOGRAFIA DEL CORREGGIO SAS DI MARANI EMANUELA &amp; C.</t>
  </si>
  <si>
    <t>01145730352</t>
  </si>
  <si>
    <t>00295610356</t>
  </si>
  <si>
    <t>02048930206</t>
  </si>
  <si>
    <t>01568590358</t>
  </si>
  <si>
    <t>91269250378</t>
  </si>
  <si>
    <t>01699520159</t>
  </si>
  <si>
    <t>CTLGRG51R26D037H</t>
  </si>
  <si>
    <t>02246230375</t>
  </si>
  <si>
    <t>01164310359</t>
  </si>
  <si>
    <t>01792851204</t>
  </si>
  <si>
    <t>LAZZARETTI GIUSEPPE GOMMISTA DI MARA E GIANNA</t>
  </si>
  <si>
    <t>02261820357</t>
  </si>
  <si>
    <t>00586650350</t>
  </si>
  <si>
    <t>00464110352</t>
  </si>
  <si>
    <t>01517300347</t>
  </si>
  <si>
    <t xml:space="preserve">00933150351         </t>
  </si>
  <si>
    <t xml:space="preserve">02024920353         </t>
  </si>
  <si>
    <t xml:space="preserve">02563330352         </t>
  </si>
  <si>
    <t xml:space="preserve">01771610357         </t>
  </si>
  <si>
    <t>VIMA ascensori srl</t>
  </si>
  <si>
    <t xml:space="preserve">03508470246         </t>
  </si>
  <si>
    <t xml:space="preserve">TRLRRG64T24D037E    </t>
  </si>
  <si>
    <t>FRATELLI MARASTONI SNC DI MARASTONI SERGIO E C</t>
  </si>
  <si>
    <t>01450120355</t>
  </si>
  <si>
    <t xml:space="preserve">BORGIONE CENTRO DIDATTICO SRL - CENTRO GIOCHI -  GIOCAREGGIO SRL  - NUOVA CENTER CART DI CARDINALE GIUSEPPE - POKER </t>
  </si>
  <si>
    <t>02027040019 -  02008460368 -  02491880353 - CRDGPP74L06C286T - 00745450353</t>
  </si>
  <si>
    <t>BORGIONE CENTRO DIDATTICO SRL</t>
  </si>
  <si>
    <t xml:space="preserve">MATERIALE DIDATTICO VARIO - rdo cancelelria margherite mongolfiera gramsci dic 15 </t>
  </si>
  <si>
    <t>02027040019</t>
  </si>
  <si>
    <t xml:space="preserve">01105840357         </t>
  </si>
  <si>
    <t xml:space="preserve">08367150151         </t>
  </si>
  <si>
    <t>LIBRERIA MOBY DICK - LIBRERIA UVER SNC DI CAMPIOLI ROBERTO - LICOSA SANSONI SRL</t>
  </si>
  <si>
    <t xml:space="preserve"> LICOSA SANSONI SRL</t>
  </si>
  <si>
    <t xml:space="preserve">02091250353 -  00148310352 - 00431920487          </t>
  </si>
  <si>
    <t>BERTANI &amp; C. SRL - NEROCOLORE - TIPOGRAFIA LITOGRAFIA SAN MARTINO DI LUGLI E CAFFAGNI SNC</t>
  </si>
  <si>
    <t xml:space="preserve">00219590353  -  02182930350   -  01076490356         </t>
  </si>
  <si>
    <r>
      <t>INIZIATIVE PROGETTO LETTURA LUDOTECA</t>
    </r>
    <r>
      <rPr>
        <sz val="12"/>
        <color theme="4"/>
        <rFont val="Calibri"/>
        <family val="2"/>
      </rPr>
      <t xml:space="preserve"> </t>
    </r>
  </si>
  <si>
    <t>ROCKNGRAPH DI ELISA BARATTI</t>
  </si>
  <si>
    <t xml:space="preserve">BRTLSE86A63E253O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</si>
</sst>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 &quot;[$€-410]&quot; &quot;#,##0.00&quot; &quot;;&quot;-&quot;[$€-410]&quot; &quot;#,##0.00&quot; &quot;;&quot; &quot;[$€-410]&quot; -&quot;00&quot; &quot;;&quot; &quot;@&quot; &quot;"/>
    <numFmt numFmtId="165" formatCode="&quot; &quot;#,##0.00&quot; &quot;;&quot;-&quot;#,##0.00&quot; &quot;;&quot; -&quot;00&quot; &quot;;&quot; &quot;@&quot; &quot;"/>
    <numFmt numFmtId="166" formatCode="d/m/yyyy;@"/>
  </numFmts>
  <fonts count="6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theme="4"/>
      <name val="Calibri"/>
      <family val="2"/>
    </font>
    <font>
      <sz val="8"/>
      <color theme="4"/>
      <name val="Arial"/>
      <family val="2"/>
    </font>
    <font>
      <sz val="9"/>
      <color theme="4"/>
      <name val="Arial"/>
      <family val="2"/>
    </font>
    <font>
      <sz val="12"/>
      <color theme="4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7">
    <xf numFmtId="0" fontId="0" fillId="0" borderId="0" xfId="0"/>
    <xf numFmtId="14" fontId="2" fillId="0" borderId="1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49" fontId="2" fillId="0" borderId="1" xfId="0" applyNumberFormat="1" applyFont="1" applyFill="1" applyBorder="1" applyAlignment="1">
      <alignment wrapText="1"/>
    </xf>
    <xf numFmtId="49" fontId="2" fillId="0" borderId="1" xfId="0" applyNumberFormat="1" applyFont="1" applyFill="1" applyBorder="1" applyAlignment="1">
      <alignment horizontal="left" wrapText="1"/>
    </xf>
    <xf numFmtId="4" fontId="2" fillId="0" borderId="1" xfId="0" applyNumberFormat="1" applyFont="1" applyFill="1" applyBorder="1" applyAlignment="1">
      <alignment wrapText="1"/>
    </xf>
    <xf numFmtId="166" fontId="2" fillId="0" borderId="1" xfId="0" applyNumberFormat="1" applyFont="1" applyFill="1" applyBorder="1" applyAlignment="1">
      <alignment wrapText="1"/>
    </xf>
    <xf numFmtId="165" fontId="2" fillId="0" borderId="1" xfId="1" applyFont="1" applyFill="1" applyBorder="1" applyAlignment="1">
      <alignment wrapText="1"/>
    </xf>
    <xf numFmtId="0" fontId="2" fillId="0" borderId="1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/>
    <xf numFmtId="0" fontId="3" fillId="0" borderId="1" xfId="0" applyFont="1" applyBorder="1" applyAlignment="1">
      <alignment wrapText="1"/>
    </xf>
    <xf numFmtId="4" fontId="4" fillId="0" borderId="1" xfId="0" applyNumberFormat="1" applyFont="1" applyBorder="1"/>
    <xf numFmtId="0" fontId="3" fillId="0" borderId="1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/>
    <xf numFmtId="0" fontId="4" fillId="0" borderId="1" xfId="0" applyFont="1" applyBorder="1" applyAlignment="1">
      <alignment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165" fontId="2" fillId="0" borderId="1" xfId="1" applyFont="1" applyFill="1" applyBorder="1" applyAlignment="1">
      <alignment horizontal="center" wrapText="1"/>
    </xf>
    <xf numFmtId="4" fontId="2" fillId="0" borderId="1" xfId="2" applyNumberFormat="1" applyFont="1" applyFill="1" applyBorder="1" applyAlignment="1">
      <alignment horizontal="center" wrapText="1"/>
    </xf>
    <xf numFmtId="164" fontId="2" fillId="0" borderId="1" xfId="2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 wrapText="1"/>
    </xf>
    <xf numFmtId="2" fontId="2" fillId="0" borderId="1" xfId="0" applyNumberFormat="1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4" fontId="2" fillId="0" borderId="1" xfId="0" applyNumberFormat="1" applyFont="1" applyBorder="1" applyAlignment="1">
      <alignment wrapText="1"/>
    </xf>
  </cellXfs>
  <cellStyles count="3">
    <cellStyle name="Migliaia" xfId="1" builtinId="3" customBuiltin="1"/>
    <cellStyle name="Normale" xfId="0" builtinId="0" customBuiltin="1"/>
    <cellStyle name="Valuta" xfId="2" builtinId="4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martcig.avcp.it/AVCP-SmartCig/preparaDettaglioComunicazioneOS.action?codDettaglioCarnet=21560392" TargetMode="External"/><Relationship Id="rId1" Type="http://schemas.openxmlformats.org/officeDocument/2006/relationships/hyperlink" Target="https://smartcig.avcp.it/AVCP-SmartCig/preparaDettaglioComunicazioneOS.action?codDettaglioCarnet=19511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70"/>
  <sheetViews>
    <sheetView tabSelected="1" zoomScaleNormal="100" workbookViewId="0">
      <pane ySplit="2" topLeftCell="A302" activePane="bottomLeft" state="frozen"/>
      <selection pane="bottomLeft" activeCell="C1" sqref="C1"/>
    </sheetView>
  </sheetViews>
  <sheetFormatPr defaultColWidth="12" defaultRowHeight="11.25" x14ac:dyDescent="0.2"/>
  <cols>
    <col min="1" max="1" width="12.42578125" style="24" customWidth="1"/>
    <col min="2" max="2" width="15" style="24" hidden="1" customWidth="1"/>
    <col min="3" max="3" width="53.5703125" style="24" customWidth="1"/>
    <col min="4" max="4" width="34.42578125" style="24" customWidth="1"/>
    <col min="5" max="5" width="25" style="24" customWidth="1"/>
    <col min="6" max="6" width="14.7109375" style="24" customWidth="1"/>
    <col min="7" max="7" width="15.85546875" style="24" customWidth="1"/>
    <col min="8" max="8" width="12.42578125" style="25" customWidth="1"/>
    <col min="9" max="9" width="8.140625" style="24" customWidth="1"/>
    <col min="10" max="11" width="10" style="24" customWidth="1"/>
    <col min="12" max="12" width="8.85546875" style="26" customWidth="1"/>
    <col min="13" max="36" width="12" style="24" customWidth="1"/>
    <col min="37" max="16384" width="12" style="24"/>
  </cols>
  <sheetData>
    <row r="1" spans="1:25" s="2" customFormat="1" ht="33.75" x14ac:dyDescent="0.2">
      <c r="A1" s="17"/>
      <c r="C1" s="17"/>
      <c r="D1" s="17"/>
      <c r="E1" s="17" t="s">
        <v>0</v>
      </c>
      <c r="G1" s="17" t="s">
        <v>1</v>
      </c>
      <c r="H1" s="18"/>
      <c r="I1" s="7"/>
      <c r="J1" s="19" t="s">
        <v>2</v>
      </c>
      <c r="K1" s="19"/>
      <c r="L1" s="20" t="s">
        <v>3</v>
      </c>
      <c r="O1" s="21"/>
      <c r="S1" s="7"/>
      <c r="T1" s="7"/>
      <c r="U1" s="7"/>
      <c r="V1" s="7"/>
      <c r="W1" s="7"/>
      <c r="X1" s="7"/>
      <c r="Y1" s="7"/>
    </row>
    <row r="2" spans="1:25" s="2" customFormat="1" ht="22.5" x14ac:dyDescent="0.2">
      <c r="A2" s="17" t="s">
        <v>4</v>
      </c>
      <c r="B2" s="2" t="s">
        <v>5</v>
      </c>
      <c r="C2" s="17" t="s">
        <v>6</v>
      </c>
      <c r="D2" s="17" t="s">
        <v>7</v>
      </c>
      <c r="E2" s="17" t="s">
        <v>8</v>
      </c>
      <c r="F2" s="17" t="s">
        <v>9</v>
      </c>
      <c r="G2" s="17" t="s">
        <v>8</v>
      </c>
      <c r="H2" s="22" t="s">
        <v>9</v>
      </c>
      <c r="I2" s="7" t="s">
        <v>10</v>
      </c>
      <c r="J2" s="7" t="s">
        <v>11</v>
      </c>
      <c r="K2" s="7" t="s">
        <v>12</v>
      </c>
      <c r="L2" s="20" t="s">
        <v>13</v>
      </c>
      <c r="O2" s="21"/>
      <c r="S2" s="7"/>
      <c r="T2" s="7"/>
      <c r="U2" s="7"/>
      <c r="V2" s="7"/>
      <c r="W2" s="7"/>
      <c r="X2" s="7"/>
      <c r="Y2" s="7"/>
    </row>
    <row r="3" spans="1:25" s="2" customFormat="1" ht="22.5" x14ac:dyDescent="0.2">
      <c r="A3" s="2" t="s">
        <v>115</v>
      </c>
      <c r="C3" s="2" t="s">
        <v>339</v>
      </c>
      <c r="D3" s="2" t="s">
        <v>750</v>
      </c>
      <c r="E3" s="8" t="s">
        <v>107</v>
      </c>
      <c r="F3" s="3" t="s">
        <v>95</v>
      </c>
      <c r="G3" s="8" t="s">
        <v>107</v>
      </c>
      <c r="H3" s="3" t="s">
        <v>95</v>
      </c>
      <c r="I3" s="5">
        <v>953.93000000000006</v>
      </c>
      <c r="J3" s="1">
        <v>42012</v>
      </c>
      <c r="K3" s="1">
        <v>42102</v>
      </c>
      <c r="L3" s="5">
        <v>953.93000000000006</v>
      </c>
    </row>
    <row r="4" spans="1:25" s="2" customFormat="1" ht="22.5" x14ac:dyDescent="0.2">
      <c r="A4" s="2" t="s">
        <v>116</v>
      </c>
      <c r="C4" s="2" t="s">
        <v>183</v>
      </c>
      <c r="D4" s="2" t="s">
        <v>750</v>
      </c>
      <c r="E4" s="2" t="s">
        <v>117</v>
      </c>
      <c r="F4" s="3" t="s">
        <v>357</v>
      </c>
      <c r="G4" s="2" t="s">
        <v>117</v>
      </c>
      <c r="H4" s="3" t="s">
        <v>357</v>
      </c>
      <c r="I4" s="5">
        <v>2980</v>
      </c>
      <c r="J4" s="1">
        <v>42012</v>
      </c>
      <c r="K4" s="1">
        <v>42102</v>
      </c>
      <c r="L4" s="5">
        <v>2980</v>
      </c>
    </row>
    <row r="5" spans="1:25" s="2" customFormat="1" ht="22.5" x14ac:dyDescent="0.2">
      <c r="A5" s="2" t="s">
        <v>118</v>
      </c>
      <c r="C5" s="2" t="s">
        <v>184</v>
      </c>
      <c r="D5" s="2" t="s">
        <v>750</v>
      </c>
      <c r="E5" s="2" t="s">
        <v>74</v>
      </c>
      <c r="F5" s="3" t="s">
        <v>86</v>
      </c>
      <c r="G5" s="2" t="s">
        <v>74</v>
      </c>
      <c r="H5" s="3" t="s">
        <v>86</v>
      </c>
      <c r="I5" s="5">
        <v>20571.310000000001</v>
      </c>
      <c r="J5" s="1">
        <v>42012</v>
      </c>
      <c r="K5" s="1">
        <v>42102</v>
      </c>
      <c r="L5" s="5">
        <v>20571.310000000001</v>
      </c>
    </row>
    <row r="6" spans="1:25" s="2" customFormat="1" ht="22.5" x14ac:dyDescent="0.2">
      <c r="A6" s="2" t="s">
        <v>119</v>
      </c>
      <c r="C6" s="2" t="s">
        <v>185</v>
      </c>
      <c r="D6" s="2" t="s">
        <v>750</v>
      </c>
      <c r="E6" s="2" t="s">
        <v>120</v>
      </c>
      <c r="F6" s="2" t="s">
        <v>841</v>
      </c>
      <c r="G6" s="2" t="s">
        <v>120</v>
      </c>
      <c r="H6" s="2" t="s">
        <v>841</v>
      </c>
      <c r="I6" s="5">
        <v>1639.34</v>
      </c>
      <c r="J6" s="1">
        <v>42012</v>
      </c>
      <c r="K6" s="1">
        <v>42102</v>
      </c>
      <c r="L6" s="5">
        <v>1639.34</v>
      </c>
    </row>
    <row r="7" spans="1:25" s="2" customFormat="1" ht="22.5" x14ac:dyDescent="0.2">
      <c r="A7" s="2" t="s">
        <v>121</v>
      </c>
      <c r="C7" s="2" t="s">
        <v>186</v>
      </c>
      <c r="D7" s="2" t="s">
        <v>750</v>
      </c>
      <c r="E7" s="2" t="s">
        <v>122</v>
      </c>
      <c r="F7" s="3" t="s">
        <v>101</v>
      </c>
      <c r="G7" s="2" t="s">
        <v>122</v>
      </c>
      <c r="H7" s="3" t="s">
        <v>101</v>
      </c>
      <c r="I7" s="5">
        <v>568</v>
      </c>
      <c r="J7" s="1">
        <v>42012</v>
      </c>
      <c r="K7" s="1">
        <v>42102</v>
      </c>
      <c r="L7" s="5">
        <v>568</v>
      </c>
    </row>
    <row r="8" spans="1:25" s="2" customFormat="1" ht="22.5" x14ac:dyDescent="0.2">
      <c r="A8" s="2" t="s">
        <v>123</v>
      </c>
      <c r="C8" s="2" t="s">
        <v>862</v>
      </c>
      <c r="D8" s="2" t="s">
        <v>863</v>
      </c>
      <c r="E8" s="2" t="s">
        <v>24</v>
      </c>
      <c r="F8" s="3" t="s">
        <v>25</v>
      </c>
      <c r="G8" s="2" t="s">
        <v>24</v>
      </c>
      <c r="H8" s="3" t="s">
        <v>25</v>
      </c>
      <c r="I8" s="5">
        <v>34659.43</v>
      </c>
      <c r="J8" s="1">
        <v>42012</v>
      </c>
      <c r="K8" s="1">
        <v>42102</v>
      </c>
      <c r="L8" s="5">
        <v>34659.43</v>
      </c>
    </row>
    <row r="9" spans="1:25" s="2" customFormat="1" ht="22.5" x14ac:dyDescent="0.2">
      <c r="A9" s="2" t="s">
        <v>124</v>
      </c>
      <c r="C9" s="2" t="s">
        <v>187</v>
      </c>
      <c r="D9" s="2" t="s">
        <v>750</v>
      </c>
      <c r="E9" s="2" t="s">
        <v>125</v>
      </c>
      <c r="F9" s="3" t="s">
        <v>356</v>
      </c>
      <c r="G9" s="2" t="s">
        <v>125</v>
      </c>
      <c r="H9" s="4" t="s">
        <v>356</v>
      </c>
      <c r="I9" s="5">
        <v>1300</v>
      </c>
      <c r="J9" s="1">
        <v>42012</v>
      </c>
      <c r="K9" s="1">
        <v>42102</v>
      </c>
      <c r="L9" s="5">
        <v>1300</v>
      </c>
    </row>
    <row r="10" spans="1:25" s="2" customFormat="1" ht="33.75" x14ac:dyDescent="0.2">
      <c r="A10" s="2" t="s">
        <v>126</v>
      </c>
      <c r="C10" s="2" t="s">
        <v>860</v>
      </c>
      <c r="D10" s="2" t="s">
        <v>861</v>
      </c>
      <c r="E10" s="2" t="s">
        <v>127</v>
      </c>
      <c r="F10" s="3" t="s">
        <v>679</v>
      </c>
      <c r="G10" s="2" t="s">
        <v>127</v>
      </c>
      <c r="H10" s="4" t="s">
        <v>679</v>
      </c>
      <c r="I10" s="5">
        <v>374.82</v>
      </c>
      <c r="J10" s="1">
        <v>42012</v>
      </c>
      <c r="K10" s="1">
        <v>42102</v>
      </c>
      <c r="L10" s="5">
        <v>374.82</v>
      </c>
    </row>
    <row r="11" spans="1:25" s="2" customFormat="1" ht="22.5" x14ac:dyDescent="0.2">
      <c r="A11" s="2" t="s">
        <v>128</v>
      </c>
      <c r="C11" s="2" t="s">
        <v>188</v>
      </c>
      <c r="D11" s="2" t="s">
        <v>750</v>
      </c>
      <c r="E11" s="2" t="s">
        <v>15</v>
      </c>
      <c r="F11" s="3" t="s">
        <v>16</v>
      </c>
      <c r="G11" s="2" t="s">
        <v>15</v>
      </c>
      <c r="H11" s="3" t="s">
        <v>16</v>
      </c>
      <c r="I11" s="5">
        <v>204.4</v>
      </c>
      <c r="J11" s="1">
        <v>42012</v>
      </c>
      <c r="K11" s="1">
        <v>42102</v>
      </c>
      <c r="L11" s="5">
        <v>204.4</v>
      </c>
    </row>
    <row r="12" spans="1:25" s="2" customFormat="1" ht="22.5" x14ac:dyDescent="0.2">
      <c r="A12" s="2" t="s">
        <v>129</v>
      </c>
      <c r="C12" s="2" t="s">
        <v>189</v>
      </c>
      <c r="D12" s="2" t="s">
        <v>750</v>
      </c>
      <c r="E12" s="2" t="s">
        <v>130</v>
      </c>
      <c r="F12" s="3" t="s">
        <v>355</v>
      </c>
      <c r="G12" s="2" t="s">
        <v>130</v>
      </c>
      <c r="H12" s="4" t="s">
        <v>355</v>
      </c>
      <c r="I12" s="5">
        <v>4095</v>
      </c>
      <c r="J12" s="1">
        <v>42012</v>
      </c>
      <c r="K12" s="1">
        <v>42102</v>
      </c>
      <c r="L12" s="5">
        <v>4095</v>
      </c>
    </row>
    <row r="13" spans="1:25" s="2" customFormat="1" ht="22.5" x14ac:dyDescent="0.2">
      <c r="A13" s="2" t="s">
        <v>131</v>
      </c>
      <c r="C13" s="2" t="s">
        <v>189</v>
      </c>
      <c r="D13" s="2" t="s">
        <v>750</v>
      </c>
      <c r="E13" s="2" t="s">
        <v>55</v>
      </c>
      <c r="F13" s="3" t="s">
        <v>84</v>
      </c>
      <c r="G13" s="2" t="s">
        <v>55</v>
      </c>
      <c r="H13" s="3" t="s">
        <v>84</v>
      </c>
      <c r="I13" s="5">
        <v>660</v>
      </c>
      <c r="J13" s="1">
        <v>42012</v>
      </c>
      <c r="K13" s="1">
        <v>42102</v>
      </c>
      <c r="L13" s="5">
        <v>660</v>
      </c>
    </row>
    <row r="14" spans="1:25" s="2" customFormat="1" ht="22.5" x14ac:dyDescent="0.2">
      <c r="A14" s="2" t="s">
        <v>132</v>
      </c>
      <c r="C14" s="2" t="s">
        <v>189</v>
      </c>
      <c r="D14" s="2" t="s">
        <v>750</v>
      </c>
      <c r="E14" s="2" t="s">
        <v>133</v>
      </c>
      <c r="F14" s="3" t="s">
        <v>102</v>
      </c>
      <c r="G14" s="2" t="s">
        <v>340</v>
      </c>
      <c r="H14" s="3" t="s">
        <v>102</v>
      </c>
      <c r="I14" s="5">
        <v>807</v>
      </c>
      <c r="J14" s="1">
        <v>42012</v>
      </c>
      <c r="K14" s="1">
        <v>42102</v>
      </c>
      <c r="L14" s="5">
        <v>807</v>
      </c>
    </row>
    <row r="15" spans="1:25" s="2" customFormat="1" ht="22.5" x14ac:dyDescent="0.2">
      <c r="A15" s="2" t="s">
        <v>134</v>
      </c>
      <c r="C15" s="2" t="s">
        <v>190</v>
      </c>
      <c r="D15" s="2" t="s">
        <v>750</v>
      </c>
      <c r="E15" s="2" t="s">
        <v>135</v>
      </c>
      <c r="F15" s="3" t="s">
        <v>354</v>
      </c>
      <c r="G15" s="2" t="s">
        <v>135</v>
      </c>
      <c r="H15" s="4" t="s">
        <v>354</v>
      </c>
      <c r="I15" s="5">
        <v>1000</v>
      </c>
      <c r="J15" s="1">
        <v>42012</v>
      </c>
      <c r="K15" s="1">
        <v>42102</v>
      </c>
      <c r="L15" s="5">
        <v>1000</v>
      </c>
    </row>
    <row r="16" spans="1:25" s="2" customFormat="1" ht="22.5" x14ac:dyDescent="0.2">
      <c r="A16" s="2" t="s">
        <v>136</v>
      </c>
      <c r="C16" s="2" t="s">
        <v>191</v>
      </c>
      <c r="D16" s="2" t="s">
        <v>750</v>
      </c>
      <c r="E16" s="2" t="s">
        <v>47</v>
      </c>
      <c r="F16" s="3" t="s">
        <v>48</v>
      </c>
      <c r="G16" s="2" t="s">
        <v>47</v>
      </c>
      <c r="H16" s="3" t="s">
        <v>48</v>
      </c>
      <c r="I16" s="5">
        <v>249.53</v>
      </c>
      <c r="J16" s="1">
        <v>42012</v>
      </c>
      <c r="K16" s="1">
        <v>42102</v>
      </c>
      <c r="L16" s="5">
        <v>249.53</v>
      </c>
    </row>
    <row r="17" spans="1:12" s="2" customFormat="1" ht="22.5" x14ac:dyDescent="0.2">
      <c r="A17" s="2" t="s">
        <v>137</v>
      </c>
      <c r="C17" s="2" t="s">
        <v>189</v>
      </c>
      <c r="D17" s="2" t="s">
        <v>750</v>
      </c>
      <c r="E17" s="2" t="s">
        <v>53</v>
      </c>
      <c r="F17" s="3" t="s">
        <v>42</v>
      </c>
      <c r="G17" s="2" t="s">
        <v>53</v>
      </c>
      <c r="H17" s="3" t="s">
        <v>42</v>
      </c>
      <c r="I17" s="5">
        <v>400</v>
      </c>
      <c r="J17" s="1">
        <v>42012</v>
      </c>
      <c r="K17" s="1">
        <v>42102</v>
      </c>
      <c r="L17" s="5">
        <v>400</v>
      </c>
    </row>
    <row r="18" spans="1:12" s="2" customFormat="1" ht="22.5" x14ac:dyDescent="0.2">
      <c r="A18" s="2" t="s">
        <v>138</v>
      </c>
      <c r="C18" s="2" t="s">
        <v>192</v>
      </c>
      <c r="D18" s="2" t="s">
        <v>750</v>
      </c>
      <c r="E18" s="2" t="s">
        <v>18</v>
      </c>
      <c r="F18" s="3" t="s">
        <v>19</v>
      </c>
      <c r="G18" s="2" t="s">
        <v>18</v>
      </c>
      <c r="H18" s="3" t="s">
        <v>19</v>
      </c>
      <c r="I18" s="5">
        <v>2413.91</v>
      </c>
      <c r="J18" s="1">
        <v>42012</v>
      </c>
      <c r="K18" s="1">
        <v>42102</v>
      </c>
      <c r="L18" s="5">
        <v>2413.91</v>
      </c>
    </row>
    <row r="19" spans="1:12" s="2" customFormat="1" ht="22.5" x14ac:dyDescent="0.2">
      <c r="A19" s="2" t="s">
        <v>139</v>
      </c>
      <c r="C19" s="2" t="s">
        <v>193</v>
      </c>
      <c r="D19" s="2" t="s">
        <v>750</v>
      </c>
      <c r="E19" s="8" t="s">
        <v>70</v>
      </c>
      <c r="F19" s="3" t="s">
        <v>36</v>
      </c>
      <c r="G19" s="8" t="s">
        <v>70</v>
      </c>
      <c r="H19" s="3" t="s">
        <v>36</v>
      </c>
      <c r="I19" s="5">
        <v>570</v>
      </c>
      <c r="J19" s="1">
        <v>42012</v>
      </c>
      <c r="K19" s="1">
        <v>42102</v>
      </c>
      <c r="L19" s="5">
        <v>570</v>
      </c>
    </row>
    <row r="20" spans="1:12" s="2" customFormat="1" ht="22.5" x14ac:dyDescent="0.2">
      <c r="A20" s="2" t="s">
        <v>140</v>
      </c>
      <c r="C20" s="2" t="s">
        <v>194</v>
      </c>
      <c r="D20" s="2" t="s">
        <v>750</v>
      </c>
      <c r="E20" s="2" t="s">
        <v>141</v>
      </c>
      <c r="F20" s="3" t="s">
        <v>352</v>
      </c>
      <c r="G20" s="2" t="s">
        <v>141</v>
      </c>
      <c r="H20" s="4" t="s">
        <v>352</v>
      </c>
      <c r="I20" s="5">
        <v>450</v>
      </c>
      <c r="J20" s="1">
        <v>42012</v>
      </c>
      <c r="K20" s="1">
        <v>42102</v>
      </c>
      <c r="L20" s="5">
        <v>450</v>
      </c>
    </row>
    <row r="21" spans="1:12" s="2" customFormat="1" ht="22.5" x14ac:dyDescent="0.2">
      <c r="A21" s="2" t="s">
        <v>142</v>
      </c>
      <c r="C21" s="2" t="s">
        <v>195</v>
      </c>
      <c r="D21" s="2" t="s">
        <v>750</v>
      </c>
      <c r="E21" s="2" t="s">
        <v>143</v>
      </c>
      <c r="F21" s="3" t="s">
        <v>351</v>
      </c>
      <c r="G21" s="2" t="s">
        <v>143</v>
      </c>
      <c r="H21" s="4" t="s">
        <v>351</v>
      </c>
      <c r="I21" s="5">
        <v>83</v>
      </c>
      <c r="J21" s="1">
        <v>42012</v>
      </c>
      <c r="K21" s="1">
        <v>42102</v>
      </c>
      <c r="L21" s="5">
        <v>83</v>
      </c>
    </row>
    <row r="22" spans="1:12" s="2" customFormat="1" ht="22.5" x14ac:dyDescent="0.2">
      <c r="A22" s="2" t="s">
        <v>144</v>
      </c>
      <c r="C22" s="2" t="s">
        <v>196</v>
      </c>
      <c r="D22" s="2" t="s">
        <v>750</v>
      </c>
      <c r="E22" s="2" t="s">
        <v>145</v>
      </c>
      <c r="F22" s="3" t="s">
        <v>353</v>
      </c>
      <c r="G22" s="2" t="s">
        <v>145</v>
      </c>
      <c r="H22" s="4" t="s">
        <v>353</v>
      </c>
      <c r="I22" s="5">
        <v>963</v>
      </c>
      <c r="J22" s="1">
        <v>42012</v>
      </c>
      <c r="K22" s="1">
        <v>42102</v>
      </c>
      <c r="L22" s="5">
        <v>963</v>
      </c>
    </row>
    <row r="23" spans="1:12" s="2" customFormat="1" ht="33.75" x14ac:dyDescent="0.2">
      <c r="A23" s="2" t="s">
        <v>146</v>
      </c>
      <c r="C23" s="2" t="s">
        <v>858</v>
      </c>
      <c r="D23" s="2" t="s">
        <v>859</v>
      </c>
      <c r="E23" s="2" t="s">
        <v>147</v>
      </c>
      <c r="F23" s="3" t="s">
        <v>350</v>
      </c>
      <c r="G23" s="2" t="s">
        <v>147</v>
      </c>
      <c r="H23" s="4" t="s">
        <v>350</v>
      </c>
      <c r="I23" s="5">
        <v>854.6</v>
      </c>
      <c r="J23" s="1">
        <v>42012</v>
      </c>
      <c r="K23" s="1">
        <v>42102</v>
      </c>
      <c r="L23" s="5">
        <v>854.6</v>
      </c>
    </row>
    <row r="24" spans="1:12" s="2" customFormat="1" ht="33.75" x14ac:dyDescent="0.2">
      <c r="A24" s="2" t="s">
        <v>148</v>
      </c>
      <c r="C24" s="2" t="s">
        <v>864</v>
      </c>
      <c r="D24" s="2" t="s">
        <v>865</v>
      </c>
      <c r="E24" s="2" t="s">
        <v>348</v>
      </c>
      <c r="F24" s="3" t="s">
        <v>349</v>
      </c>
      <c r="G24" s="2" t="s">
        <v>348</v>
      </c>
      <c r="H24" s="4" t="s">
        <v>349</v>
      </c>
      <c r="I24" s="5">
        <v>474</v>
      </c>
      <c r="J24" s="1">
        <v>42012</v>
      </c>
      <c r="K24" s="1">
        <v>42102</v>
      </c>
      <c r="L24" s="5">
        <v>474</v>
      </c>
    </row>
    <row r="25" spans="1:12" s="2" customFormat="1" ht="22.5" x14ac:dyDescent="0.2">
      <c r="A25" s="2" t="s">
        <v>149</v>
      </c>
      <c r="C25" s="2" t="s">
        <v>197</v>
      </c>
      <c r="D25" s="2" t="s">
        <v>750</v>
      </c>
      <c r="E25" s="2" t="s">
        <v>88</v>
      </c>
      <c r="F25" s="3" t="s">
        <v>87</v>
      </c>
      <c r="G25" s="2" t="s">
        <v>88</v>
      </c>
      <c r="H25" s="3" t="s">
        <v>87</v>
      </c>
      <c r="I25" s="5">
        <v>12295</v>
      </c>
      <c r="J25" s="1">
        <v>42012</v>
      </c>
      <c r="K25" s="1">
        <v>42102</v>
      </c>
      <c r="L25" s="5">
        <v>12295</v>
      </c>
    </row>
    <row r="26" spans="1:12" s="2" customFormat="1" ht="22.5" x14ac:dyDescent="0.2">
      <c r="A26" s="2" t="s">
        <v>150</v>
      </c>
      <c r="C26" s="2" t="s">
        <v>198</v>
      </c>
      <c r="D26" s="2" t="s">
        <v>750</v>
      </c>
      <c r="E26" s="8" t="s">
        <v>56</v>
      </c>
      <c r="F26" s="3" t="s">
        <v>28</v>
      </c>
      <c r="G26" s="8" t="s">
        <v>56</v>
      </c>
      <c r="H26" s="3" t="s">
        <v>28</v>
      </c>
      <c r="I26" s="5">
        <v>500</v>
      </c>
      <c r="J26" s="1">
        <v>42012</v>
      </c>
      <c r="K26" s="1">
        <v>42102</v>
      </c>
      <c r="L26" s="5">
        <v>500</v>
      </c>
    </row>
    <row r="27" spans="1:12" s="2" customFormat="1" ht="22.5" x14ac:dyDescent="0.2">
      <c r="A27" s="2" t="s">
        <v>151</v>
      </c>
      <c r="C27" s="2" t="s">
        <v>198</v>
      </c>
      <c r="D27" s="2" t="s">
        <v>750</v>
      </c>
      <c r="E27" s="2" t="s">
        <v>41</v>
      </c>
      <c r="F27" s="3" t="s">
        <v>33</v>
      </c>
      <c r="G27" s="2" t="s">
        <v>41</v>
      </c>
      <c r="H27" s="3" t="s">
        <v>33</v>
      </c>
      <c r="I27" s="5">
        <v>765.93000000000006</v>
      </c>
      <c r="J27" s="1">
        <v>42012</v>
      </c>
      <c r="K27" s="1">
        <v>42102</v>
      </c>
      <c r="L27" s="5">
        <v>765.93000000000006</v>
      </c>
    </row>
    <row r="28" spans="1:12" s="2" customFormat="1" ht="22.5" x14ac:dyDescent="0.2">
      <c r="A28" s="2" t="s">
        <v>152</v>
      </c>
      <c r="C28" s="2" t="s">
        <v>199</v>
      </c>
      <c r="D28" s="2" t="s">
        <v>750</v>
      </c>
      <c r="E28" s="2" t="s">
        <v>57</v>
      </c>
      <c r="F28" s="3" t="s">
        <v>29</v>
      </c>
      <c r="G28" s="2" t="s">
        <v>57</v>
      </c>
      <c r="H28" s="3" t="s">
        <v>29</v>
      </c>
      <c r="I28" s="5">
        <v>327.87</v>
      </c>
      <c r="J28" s="1">
        <v>42012</v>
      </c>
      <c r="K28" s="1">
        <v>42102</v>
      </c>
      <c r="L28" s="5">
        <v>327.87</v>
      </c>
    </row>
    <row r="29" spans="1:12" s="2" customFormat="1" ht="22.5" x14ac:dyDescent="0.2">
      <c r="A29" s="2" t="s">
        <v>153</v>
      </c>
      <c r="C29" s="2" t="s">
        <v>200</v>
      </c>
      <c r="D29" s="2" t="s">
        <v>750</v>
      </c>
      <c r="E29" s="8" t="s">
        <v>58</v>
      </c>
      <c r="F29" s="3" t="s">
        <v>38</v>
      </c>
      <c r="G29" s="8" t="s">
        <v>58</v>
      </c>
      <c r="H29" s="3" t="s">
        <v>38</v>
      </c>
      <c r="I29" s="5">
        <v>163.16999999999999</v>
      </c>
      <c r="J29" s="1">
        <v>42012</v>
      </c>
      <c r="K29" s="1">
        <v>42102</v>
      </c>
      <c r="L29" s="5">
        <v>163.16999999999999</v>
      </c>
    </row>
    <row r="30" spans="1:12" s="2" customFormat="1" ht="22.5" x14ac:dyDescent="0.2">
      <c r="A30" s="2" t="s">
        <v>154</v>
      </c>
      <c r="C30" s="2" t="s">
        <v>201</v>
      </c>
      <c r="D30" s="2" t="s">
        <v>750</v>
      </c>
      <c r="E30" s="8" t="s">
        <v>108</v>
      </c>
      <c r="F30" s="3" t="s">
        <v>112</v>
      </c>
      <c r="G30" s="8" t="s">
        <v>108</v>
      </c>
      <c r="H30" s="3" t="s">
        <v>112</v>
      </c>
      <c r="I30" s="5">
        <v>200</v>
      </c>
      <c r="J30" s="1">
        <v>42012</v>
      </c>
      <c r="K30" s="1">
        <v>42102</v>
      </c>
      <c r="L30" s="5">
        <v>200</v>
      </c>
    </row>
    <row r="31" spans="1:12" s="2" customFormat="1" ht="22.5" x14ac:dyDescent="0.2">
      <c r="A31" s="2" t="s">
        <v>155</v>
      </c>
      <c r="C31" s="2" t="s">
        <v>454</v>
      </c>
      <c r="D31" s="2" t="s">
        <v>750</v>
      </c>
      <c r="E31" s="2" t="s">
        <v>64</v>
      </c>
      <c r="F31" s="3" t="s">
        <v>50</v>
      </c>
      <c r="G31" s="2" t="s">
        <v>64</v>
      </c>
      <c r="H31" s="3" t="s">
        <v>50</v>
      </c>
      <c r="I31" s="5">
        <v>304.32</v>
      </c>
      <c r="J31" s="1">
        <v>42012</v>
      </c>
      <c r="K31" s="1">
        <v>42102</v>
      </c>
      <c r="L31" s="5">
        <v>304.32</v>
      </c>
    </row>
    <row r="32" spans="1:12" s="2" customFormat="1" ht="22.5" x14ac:dyDescent="0.2">
      <c r="A32" s="2" t="s">
        <v>156</v>
      </c>
      <c r="C32" s="2" t="s">
        <v>43</v>
      </c>
      <c r="D32" s="2" t="s">
        <v>750</v>
      </c>
      <c r="E32" s="2" t="s">
        <v>72</v>
      </c>
      <c r="F32" s="3" t="s">
        <v>40</v>
      </c>
      <c r="G32" s="2" t="s">
        <v>72</v>
      </c>
      <c r="H32" s="3" t="s">
        <v>40</v>
      </c>
      <c r="I32" s="5">
        <v>218.7</v>
      </c>
      <c r="J32" s="1">
        <v>42012</v>
      </c>
      <c r="K32" s="1">
        <v>42102</v>
      </c>
      <c r="L32" s="5">
        <v>218.7</v>
      </c>
    </row>
    <row r="33" spans="1:12" s="2" customFormat="1" ht="22.5" x14ac:dyDescent="0.2">
      <c r="A33" s="2" t="s">
        <v>157</v>
      </c>
      <c r="C33" s="2" t="s">
        <v>202</v>
      </c>
      <c r="D33" s="2" t="s">
        <v>750</v>
      </c>
      <c r="E33" s="2" t="s">
        <v>54</v>
      </c>
      <c r="F33" s="3" t="s">
        <v>30</v>
      </c>
      <c r="G33" s="2" t="s">
        <v>54</v>
      </c>
      <c r="H33" s="3" t="s">
        <v>30</v>
      </c>
      <c r="I33" s="5">
        <v>706.02</v>
      </c>
      <c r="J33" s="1">
        <v>42012</v>
      </c>
      <c r="K33" s="1">
        <v>42102</v>
      </c>
      <c r="L33" s="5">
        <v>706.02</v>
      </c>
    </row>
    <row r="34" spans="1:12" s="2" customFormat="1" ht="22.5" x14ac:dyDescent="0.2">
      <c r="A34" s="2" t="s">
        <v>158</v>
      </c>
      <c r="C34" s="2" t="s">
        <v>203</v>
      </c>
      <c r="D34" s="2" t="s">
        <v>750</v>
      </c>
      <c r="E34" s="2" t="s">
        <v>52</v>
      </c>
      <c r="F34" s="3" t="s">
        <v>83</v>
      </c>
      <c r="G34" s="2" t="s">
        <v>52</v>
      </c>
      <c r="H34" s="3" t="s">
        <v>83</v>
      </c>
      <c r="I34" s="5">
        <v>250</v>
      </c>
      <c r="J34" s="1">
        <v>42012</v>
      </c>
      <c r="K34" s="1">
        <v>42102</v>
      </c>
      <c r="L34" s="5">
        <v>250</v>
      </c>
    </row>
    <row r="35" spans="1:12" s="2" customFormat="1" ht="22.5" x14ac:dyDescent="0.2">
      <c r="A35" s="2" t="s">
        <v>159</v>
      </c>
      <c r="C35" s="2" t="s">
        <v>204</v>
      </c>
      <c r="D35" s="2" t="s">
        <v>750</v>
      </c>
      <c r="E35" s="2" t="s">
        <v>160</v>
      </c>
      <c r="F35" s="3" t="s">
        <v>346</v>
      </c>
      <c r="G35" s="2" t="s">
        <v>160</v>
      </c>
      <c r="H35" s="4" t="s">
        <v>346</v>
      </c>
      <c r="I35" s="5">
        <v>1294.18</v>
      </c>
      <c r="J35" s="1">
        <v>42012</v>
      </c>
      <c r="K35" s="1">
        <v>42102</v>
      </c>
      <c r="L35" s="5">
        <v>1294.18</v>
      </c>
    </row>
    <row r="36" spans="1:12" s="2" customFormat="1" ht="22.5" x14ac:dyDescent="0.2">
      <c r="A36" s="2" t="s">
        <v>161</v>
      </c>
      <c r="C36" s="2" t="s">
        <v>205</v>
      </c>
      <c r="D36" s="2" t="s">
        <v>750</v>
      </c>
      <c r="E36" s="2" t="s">
        <v>51</v>
      </c>
      <c r="F36" s="3" t="s">
        <v>23</v>
      </c>
      <c r="G36" s="2" t="s">
        <v>51</v>
      </c>
      <c r="H36" s="3" t="s">
        <v>23</v>
      </c>
      <c r="I36" s="5">
        <v>100</v>
      </c>
      <c r="J36" s="1">
        <v>42012</v>
      </c>
      <c r="K36" s="1">
        <v>42102</v>
      </c>
      <c r="L36" s="5">
        <v>100</v>
      </c>
    </row>
    <row r="37" spans="1:12" s="2" customFormat="1" ht="22.5" x14ac:dyDescent="0.2">
      <c r="A37" s="2" t="s">
        <v>162</v>
      </c>
      <c r="C37" s="2" t="s">
        <v>206</v>
      </c>
      <c r="D37" s="2" t="s">
        <v>750</v>
      </c>
      <c r="E37" s="2" t="s">
        <v>61</v>
      </c>
      <c r="F37" s="3" t="s">
        <v>85</v>
      </c>
      <c r="G37" s="2" t="s">
        <v>61</v>
      </c>
      <c r="H37" s="3" t="s">
        <v>85</v>
      </c>
      <c r="I37" s="5">
        <v>90</v>
      </c>
      <c r="J37" s="1">
        <v>42012</v>
      </c>
      <c r="K37" s="1">
        <v>42102</v>
      </c>
      <c r="L37" s="5">
        <v>90</v>
      </c>
    </row>
    <row r="38" spans="1:12" s="2" customFormat="1" ht="22.5" x14ac:dyDescent="0.2">
      <c r="A38" s="2" t="s">
        <v>163</v>
      </c>
      <c r="C38" s="2" t="s">
        <v>207</v>
      </c>
      <c r="D38" s="2" t="s">
        <v>750</v>
      </c>
      <c r="E38" s="2" t="s">
        <v>62</v>
      </c>
      <c r="F38" s="3" t="s">
        <v>81</v>
      </c>
      <c r="G38" s="2" t="s">
        <v>62</v>
      </c>
      <c r="H38" s="3" t="s">
        <v>81</v>
      </c>
      <c r="I38" s="5">
        <v>90</v>
      </c>
      <c r="J38" s="1">
        <v>42012</v>
      </c>
      <c r="K38" s="1">
        <v>42102</v>
      </c>
      <c r="L38" s="5">
        <v>90</v>
      </c>
    </row>
    <row r="39" spans="1:12" s="2" customFormat="1" ht="22.5" x14ac:dyDescent="0.2">
      <c r="A39" s="2" t="s">
        <v>164</v>
      </c>
      <c r="C39" s="2" t="s">
        <v>104</v>
      </c>
      <c r="D39" s="2" t="s">
        <v>750</v>
      </c>
      <c r="E39" s="8" t="s">
        <v>105</v>
      </c>
      <c r="F39" s="3" t="s">
        <v>111</v>
      </c>
      <c r="G39" s="8" t="s">
        <v>105</v>
      </c>
      <c r="H39" s="3" t="s">
        <v>111</v>
      </c>
      <c r="I39" s="5">
        <v>255</v>
      </c>
      <c r="J39" s="1">
        <v>42012</v>
      </c>
      <c r="K39" s="1">
        <v>42102</v>
      </c>
      <c r="L39" s="5">
        <v>255</v>
      </c>
    </row>
    <row r="40" spans="1:12" s="2" customFormat="1" ht="22.5" x14ac:dyDescent="0.2">
      <c r="A40" s="2" t="s">
        <v>165</v>
      </c>
      <c r="C40" s="2" t="s">
        <v>208</v>
      </c>
      <c r="D40" s="2" t="s">
        <v>750</v>
      </c>
      <c r="E40" s="2" t="s">
        <v>97</v>
      </c>
      <c r="F40" s="4" t="s">
        <v>17</v>
      </c>
      <c r="G40" s="2" t="s">
        <v>97</v>
      </c>
      <c r="H40" s="4" t="s">
        <v>17</v>
      </c>
      <c r="I40" s="5">
        <v>335</v>
      </c>
      <c r="J40" s="1">
        <v>42012</v>
      </c>
      <c r="K40" s="1">
        <v>42102</v>
      </c>
      <c r="L40" s="5">
        <v>335</v>
      </c>
    </row>
    <row r="41" spans="1:12" s="2" customFormat="1" ht="22.5" x14ac:dyDescent="0.2">
      <c r="A41" s="2" t="s">
        <v>166</v>
      </c>
      <c r="C41" s="2" t="s">
        <v>209</v>
      </c>
      <c r="D41" s="2" t="s">
        <v>750</v>
      </c>
      <c r="E41" s="2" t="s">
        <v>341</v>
      </c>
      <c r="F41" s="3" t="s">
        <v>37</v>
      </c>
      <c r="G41" s="2" t="s">
        <v>341</v>
      </c>
      <c r="H41" s="3" t="s">
        <v>37</v>
      </c>
      <c r="I41" s="5">
        <v>248.18</v>
      </c>
      <c r="J41" s="1">
        <v>42012</v>
      </c>
      <c r="K41" s="1">
        <v>42102</v>
      </c>
      <c r="L41" s="5">
        <v>248.18</v>
      </c>
    </row>
    <row r="42" spans="1:12" s="2" customFormat="1" ht="22.5" x14ac:dyDescent="0.2">
      <c r="A42" s="2" t="s">
        <v>167</v>
      </c>
      <c r="C42" s="2" t="s">
        <v>210</v>
      </c>
      <c r="D42" s="2" t="s">
        <v>750</v>
      </c>
      <c r="E42" s="2" t="s">
        <v>168</v>
      </c>
      <c r="F42" s="3" t="s">
        <v>347</v>
      </c>
      <c r="G42" s="2" t="s">
        <v>168</v>
      </c>
      <c r="H42" s="4" t="s">
        <v>347</v>
      </c>
      <c r="I42" s="5">
        <v>1380</v>
      </c>
      <c r="J42" s="1">
        <v>42012</v>
      </c>
      <c r="K42" s="1">
        <v>42102</v>
      </c>
      <c r="L42" s="5">
        <v>1380</v>
      </c>
    </row>
    <row r="43" spans="1:12" s="2" customFormat="1" ht="22.5" x14ac:dyDescent="0.2">
      <c r="A43" s="2" t="s">
        <v>169</v>
      </c>
      <c r="C43" s="2" t="s">
        <v>211</v>
      </c>
      <c r="D43" s="2" t="s">
        <v>750</v>
      </c>
      <c r="E43" s="2" t="s">
        <v>75</v>
      </c>
      <c r="F43" s="3" t="s">
        <v>78</v>
      </c>
      <c r="G43" s="2" t="s">
        <v>75</v>
      </c>
      <c r="H43" s="3" t="s">
        <v>78</v>
      </c>
      <c r="I43" s="5">
        <v>1351</v>
      </c>
      <c r="J43" s="1">
        <v>42012</v>
      </c>
      <c r="K43" s="1">
        <v>42102</v>
      </c>
      <c r="L43" s="5">
        <v>1351</v>
      </c>
    </row>
    <row r="44" spans="1:12" s="2" customFormat="1" ht="22.5" x14ac:dyDescent="0.2">
      <c r="A44" s="2" t="s">
        <v>170</v>
      </c>
      <c r="C44" s="2" t="s">
        <v>212</v>
      </c>
      <c r="D44" s="2" t="s">
        <v>750</v>
      </c>
      <c r="E44" s="2" t="s">
        <v>171</v>
      </c>
      <c r="F44" s="3" t="s">
        <v>358</v>
      </c>
      <c r="G44" s="2" t="s">
        <v>171</v>
      </c>
      <c r="H44" s="4" t="s">
        <v>358</v>
      </c>
      <c r="I44" s="5">
        <v>141.82</v>
      </c>
      <c r="J44" s="1">
        <v>42012</v>
      </c>
      <c r="K44" s="1">
        <v>42102</v>
      </c>
      <c r="L44" s="5">
        <v>141.82</v>
      </c>
    </row>
    <row r="45" spans="1:12" s="2" customFormat="1" ht="22.5" x14ac:dyDescent="0.2">
      <c r="A45" s="2" t="s">
        <v>172</v>
      </c>
      <c r="C45" s="2" t="s">
        <v>213</v>
      </c>
      <c r="D45" s="2" t="s">
        <v>750</v>
      </c>
      <c r="E45" s="2" t="s">
        <v>98</v>
      </c>
      <c r="F45" s="3" t="s">
        <v>21</v>
      </c>
      <c r="G45" s="2" t="s">
        <v>98</v>
      </c>
      <c r="H45" s="3" t="s">
        <v>21</v>
      </c>
      <c r="I45" s="5">
        <v>65</v>
      </c>
      <c r="J45" s="1">
        <v>42012</v>
      </c>
      <c r="K45" s="1">
        <v>42102</v>
      </c>
      <c r="L45" s="5">
        <v>65</v>
      </c>
    </row>
    <row r="46" spans="1:12" s="2" customFormat="1" ht="22.5" x14ac:dyDescent="0.2">
      <c r="A46" s="2" t="s">
        <v>173</v>
      </c>
      <c r="C46" s="2" t="s">
        <v>69</v>
      </c>
      <c r="D46" s="2" t="s">
        <v>750</v>
      </c>
      <c r="E46" s="2" t="s">
        <v>51</v>
      </c>
      <c r="F46" s="3" t="s">
        <v>23</v>
      </c>
      <c r="G46" s="2" t="s">
        <v>51</v>
      </c>
      <c r="H46" s="3" t="s">
        <v>23</v>
      </c>
      <c r="I46" s="5">
        <v>219.93</v>
      </c>
      <c r="J46" s="1">
        <v>42012</v>
      </c>
      <c r="K46" s="1">
        <v>42102</v>
      </c>
      <c r="L46" s="5">
        <v>219.93</v>
      </c>
    </row>
    <row r="47" spans="1:12" s="2" customFormat="1" ht="22.5" x14ac:dyDescent="0.2">
      <c r="A47" s="2" t="s">
        <v>174</v>
      </c>
      <c r="C47" s="2" t="s">
        <v>214</v>
      </c>
      <c r="D47" s="2" t="s">
        <v>750</v>
      </c>
      <c r="E47" s="2" t="s">
        <v>71</v>
      </c>
      <c r="F47" s="3" t="s">
        <v>39</v>
      </c>
      <c r="G47" s="2" t="s">
        <v>71</v>
      </c>
      <c r="H47" s="3" t="s">
        <v>39</v>
      </c>
      <c r="I47" s="5">
        <v>115.07</v>
      </c>
      <c r="J47" s="1">
        <v>42012</v>
      </c>
      <c r="K47" s="1">
        <v>42102</v>
      </c>
      <c r="L47" s="5">
        <v>115.07</v>
      </c>
    </row>
    <row r="48" spans="1:12" s="2" customFormat="1" ht="22.5" x14ac:dyDescent="0.2">
      <c r="A48" s="2" t="s">
        <v>175</v>
      </c>
      <c r="C48" s="2" t="s">
        <v>215</v>
      </c>
      <c r="D48" s="2" t="s">
        <v>750</v>
      </c>
      <c r="E48" s="2" t="s">
        <v>176</v>
      </c>
      <c r="F48" s="3" t="s">
        <v>359</v>
      </c>
      <c r="G48" s="2" t="s">
        <v>176</v>
      </c>
      <c r="H48" s="4" t="s">
        <v>359</v>
      </c>
      <c r="I48" s="5">
        <v>1573.36</v>
      </c>
      <c r="J48" s="1">
        <v>42012</v>
      </c>
      <c r="K48" s="1">
        <v>42102</v>
      </c>
      <c r="L48" s="5">
        <v>1573.36</v>
      </c>
    </row>
    <row r="49" spans="1:12" s="2" customFormat="1" ht="22.5" x14ac:dyDescent="0.2">
      <c r="A49" s="2" t="s">
        <v>177</v>
      </c>
      <c r="C49" s="2" t="s">
        <v>69</v>
      </c>
      <c r="D49" s="2" t="s">
        <v>750</v>
      </c>
      <c r="E49" s="2" t="s">
        <v>65</v>
      </c>
      <c r="F49" s="3" t="s">
        <v>22</v>
      </c>
      <c r="G49" s="2" t="s">
        <v>65</v>
      </c>
      <c r="H49" s="3" t="s">
        <v>22</v>
      </c>
      <c r="I49" s="5">
        <v>15.5</v>
      </c>
      <c r="J49" s="1">
        <v>42012</v>
      </c>
      <c r="K49" s="1">
        <v>42102</v>
      </c>
      <c r="L49" s="5">
        <v>15.5</v>
      </c>
    </row>
    <row r="50" spans="1:12" s="2" customFormat="1" ht="22.5" x14ac:dyDescent="0.2">
      <c r="A50" s="2" t="s">
        <v>178</v>
      </c>
      <c r="C50" s="2" t="s">
        <v>216</v>
      </c>
      <c r="D50" s="2" t="s">
        <v>750</v>
      </c>
      <c r="E50" s="2" t="s">
        <v>179</v>
      </c>
      <c r="F50" s="3" t="s">
        <v>360</v>
      </c>
      <c r="G50" s="2" t="s">
        <v>179</v>
      </c>
      <c r="H50" s="4" t="s">
        <v>360</v>
      </c>
      <c r="I50" s="5">
        <v>260</v>
      </c>
      <c r="J50" s="1">
        <v>42012</v>
      </c>
      <c r="K50" s="1">
        <v>42102</v>
      </c>
      <c r="L50" s="5">
        <v>260</v>
      </c>
    </row>
    <row r="51" spans="1:12" s="2" customFormat="1" ht="22.5" x14ac:dyDescent="0.2">
      <c r="A51" s="2" t="s">
        <v>180</v>
      </c>
      <c r="C51" s="2" t="s">
        <v>217</v>
      </c>
      <c r="D51" s="2" t="s">
        <v>750</v>
      </c>
      <c r="E51" s="2" t="s">
        <v>76</v>
      </c>
      <c r="F51" s="3" t="s">
        <v>80</v>
      </c>
      <c r="G51" s="2" t="s">
        <v>76</v>
      </c>
      <c r="H51" s="4" t="s">
        <v>80</v>
      </c>
      <c r="I51" s="5">
        <v>48</v>
      </c>
      <c r="J51" s="1">
        <v>42012</v>
      </c>
      <c r="K51" s="1">
        <v>42102</v>
      </c>
      <c r="L51" s="5">
        <v>48</v>
      </c>
    </row>
    <row r="52" spans="1:12" s="2" customFormat="1" ht="22.5" x14ac:dyDescent="0.2">
      <c r="A52" s="2" t="s">
        <v>181</v>
      </c>
      <c r="C52" s="2" t="s">
        <v>218</v>
      </c>
      <c r="D52" s="2" t="s">
        <v>750</v>
      </c>
      <c r="E52" s="2" t="s">
        <v>182</v>
      </c>
      <c r="F52" s="3" t="s">
        <v>361</v>
      </c>
      <c r="G52" s="2" t="s">
        <v>182</v>
      </c>
      <c r="H52" s="4" t="s">
        <v>361</v>
      </c>
      <c r="I52" s="5">
        <v>760</v>
      </c>
      <c r="J52" s="1">
        <v>42012</v>
      </c>
      <c r="K52" s="1">
        <v>42102</v>
      </c>
      <c r="L52" s="5">
        <v>760</v>
      </c>
    </row>
    <row r="53" spans="1:12" s="2" customFormat="1" ht="22.5" x14ac:dyDescent="0.2">
      <c r="A53" s="2" t="s">
        <v>219</v>
      </c>
      <c r="C53" s="2" t="s">
        <v>292</v>
      </c>
      <c r="D53" s="2" t="s">
        <v>750</v>
      </c>
      <c r="E53" s="2" t="s">
        <v>96</v>
      </c>
      <c r="F53" s="3" t="s">
        <v>20</v>
      </c>
      <c r="G53" s="2" t="s">
        <v>96</v>
      </c>
      <c r="H53" s="3" t="s">
        <v>20</v>
      </c>
      <c r="I53" s="5">
        <v>137.88</v>
      </c>
      <c r="J53" s="1">
        <v>42066</v>
      </c>
      <c r="K53" s="1">
        <v>42156</v>
      </c>
      <c r="L53" s="5">
        <v>137.88</v>
      </c>
    </row>
    <row r="54" spans="1:12" s="2" customFormat="1" ht="22.5" x14ac:dyDescent="0.2">
      <c r="A54" s="2" t="s">
        <v>220</v>
      </c>
      <c r="C54" s="2" t="s">
        <v>293</v>
      </c>
      <c r="D54" s="2" t="s">
        <v>750</v>
      </c>
      <c r="E54" s="2" t="s">
        <v>269</v>
      </c>
      <c r="F54" s="3" t="s">
        <v>342</v>
      </c>
      <c r="G54" s="2" t="s">
        <v>269</v>
      </c>
      <c r="H54" s="3" t="s">
        <v>342</v>
      </c>
      <c r="I54" s="5">
        <v>142</v>
      </c>
      <c r="J54" s="1">
        <v>42066</v>
      </c>
      <c r="K54" s="1">
        <v>42156</v>
      </c>
      <c r="L54" s="5">
        <v>142</v>
      </c>
    </row>
    <row r="55" spans="1:12" s="2" customFormat="1" ht="22.5" x14ac:dyDescent="0.2">
      <c r="A55" s="2" t="s">
        <v>221</v>
      </c>
      <c r="C55" s="2" t="s">
        <v>294</v>
      </c>
      <c r="D55" s="2" t="s">
        <v>750</v>
      </c>
      <c r="E55" s="2" t="s">
        <v>60</v>
      </c>
      <c r="F55" s="3" t="s">
        <v>46</v>
      </c>
      <c r="G55" s="2" t="s">
        <v>60</v>
      </c>
      <c r="H55" s="4" t="s">
        <v>46</v>
      </c>
      <c r="I55" s="5">
        <v>3000</v>
      </c>
      <c r="J55" s="1">
        <v>42066</v>
      </c>
      <c r="K55" s="1">
        <v>42156</v>
      </c>
      <c r="L55" s="5">
        <v>3000</v>
      </c>
    </row>
    <row r="56" spans="1:12" s="2" customFormat="1" ht="22.5" x14ac:dyDescent="0.2">
      <c r="A56" s="2" t="s">
        <v>222</v>
      </c>
      <c r="C56" s="2" t="s">
        <v>295</v>
      </c>
      <c r="D56" s="2" t="s">
        <v>750</v>
      </c>
      <c r="E56" s="2" t="s">
        <v>27</v>
      </c>
      <c r="F56" s="3" t="s">
        <v>26</v>
      </c>
      <c r="G56" s="2" t="s">
        <v>27</v>
      </c>
      <c r="H56" s="3" t="s">
        <v>26</v>
      </c>
      <c r="I56" s="5">
        <v>362.58</v>
      </c>
      <c r="J56" s="1">
        <v>42066</v>
      </c>
      <c r="K56" s="1">
        <v>42156</v>
      </c>
      <c r="L56" s="5">
        <v>362.58</v>
      </c>
    </row>
    <row r="57" spans="1:12" s="2" customFormat="1" ht="22.5" x14ac:dyDescent="0.2">
      <c r="A57" s="2" t="s">
        <v>223</v>
      </c>
      <c r="C57" s="2" t="s">
        <v>296</v>
      </c>
      <c r="D57" s="2" t="s">
        <v>750</v>
      </c>
      <c r="E57" s="2" t="s">
        <v>34</v>
      </c>
      <c r="F57" s="3" t="s">
        <v>362</v>
      </c>
      <c r="G57" s="2" t="s">
        <v>34</v>
      </c>
      <c r="H57" s="4" t="s">
        <v>362</v>
      </c>
      <c r="I57" s="5">
        <v>377.9</v>
      </c>
      <c r="J57" s="1">
        <v>42066</v>
      </c>
      <c r="K57" s="1">
        <v>42156</v>
      </c>
      <c r="L57" s="5">
        <v>377.9</v>
      </c>
    </row>
    <row r="58" spans="1:12" s="2" customFormat="1" ht="22.5" x14ac:dyDescent="0.2">
      <c r="A58" s="2" t="s">
        <v>224</v>
      </c>
      <c r="C58" s="2" t="s">
        <v>297</v>
      </c>
      <c r="D58" s="2" t="s">
        <v>750</v>
      </c>
      <c r="E58" s="2" t="s">
        <v>270</v>
      </c>
      <c r="F58" s="3" t="s">
        <v>363</v>
      </c>
      <c r="G58" s="2" t="s">
        <v>270</v>
      </c>
      <c r="H58" s="4" t="s">
        <v>363</v>
      </c>
      <c r="I58" s="5">
        <v>100</v>
      </c>
      <c r="J58" s="1">
        <v>42066</v>
      </c>
      <c r="K58" s="1">
        <v>42156</v>
      </c>
      <c r="L58" s="5">
        <v>100</v>
      </c>
    </row>
    <row r="59" spans="1:12" s="2" customFormat="1" ht="22.5" x14ac:dyDescent="0.2">
      <c r="A59" s="2" t="s">
        <v>225</v>
      </c>
      <c r="C59" s="2" t="s">
        <v>298</v>
      </c>
      <c r="D59" s="2" t="s">
        <v>750</v>
      </c>
      <c r="E59" s="2" t="s">
        <v>271</v>
      </c>
      <c r="F59" s="3" t="s">
        <v>364</v>
      </c>
      <c r="G59" s="2" t="s">
        <v>271</v>
      </c>
      <c r="H59" s="3" t="s">
        <v>364</v>
      </c>
      <c r="I59" s="5">
        <v>645.45000000000005</v>
      </c>
      <c r="J59" s="1">
        <v>42066</v>
      </c>
      <c r="K59" s="1">
        <v>42156</v>
      </c>
      <c r="L59" s="5">
        <v>645.45000000000005</v>
      </c>
    </row>
    <row r="60" spans="1:12" s="2" customFormat="1" ht="22.5" x14ac:dyDescent="0.2">
      <c r="A60" s="2" t="s">
        <v>226</v>
      </c>
      <c r="C60" s="5" t="s">
        <v>299</v>
      </c>
      <c r="D60" s="2" t="s">
        <v>750</v>
      </c>
      <c r="E60" s="3" t="s">
        <v>785</v>
      </c>
      <c r="F60" s="3" t="s">
        <v>786</v>
      </c>
      <c r="G60" s="3" t="s">
        <v>785</v>
      </c>
      <c r="H60" s="3" t="s">
        <v>786</v>
      </c>
      <c r="I60" s="5">
        <v>6915</v>
      </c>
      <c r="J60" s="1">
        <v>42066</v>
      </c>
      <c r="K60" s="1">
        <v>42156</v>
      </c>
      <c r="L60" s="5">
        <v>6915</v>
      </c>
    </row>
    <row r="61" spans="1:12" s="2" customFormat="1" ht="22.5" x14ac:dyDescent="0.2">
      <c r="A61" s="2" t="s">
        <v>227</v>
      </c>
      <c r="C61" s="2" t="s">
        <v>300</v>
      </c>
      <c r="D61" s="2" t="s">
        <v>750</v>
      </c>
      <c r="E61" s="2" t="s">
        <v>272</v>
      </c>
      <c r="F61" s="3" t="s">
        <v>365</v>
      </c>
      <c r="G61" s="2" t="s">
        <v>272</v>
      </c>
      <c r="H61" s="4" t="s">
        <v>365</v>
      </c>
      <c r="I61" s="5">
        <v>2459.02</v>
      </c>
      <c r="J61" s="1">
        <v>42066</v>
      </c>
      <c r="K61" s="1">
        <v>42156</v>
      </c>
      <c r="L61" s="5">
        <v>2459.02</v>
      </c>
    </row>
    <row r="62" spans="1:12" s="2" customFormat="1" ht="22.5" x14ac:dyDescent="0.2">
      <c r="A62" s="2" t="s">
        <v>228</v>
      </c>
      <c r="C62" s="2" t="s">
        <v>77</v>
      </c>
      <c r="D62" s="2" t="s">
        <v>750</v>
      </c>
      <c r="E62" s="2" t="s">
        <v>63</v>
      </c>
      <c r="F62" s="3" t="s">
        <v>32</v>
      </c>
      <c r="G62" s="2" t="s">
        <v>63</v>
      </c>
      <c r="H62" s="3" t="s">
        <v>32</v>
      </c>
      <c r="I62" s="5">
        <v>331.15</v>
      </c>
      <c r="J62" s="1">
        <v>42066</v>
      </c>
      <c r="K62" s="1">
        <v>42156</v>
      </c>
      <c r="L62" s="5">
        <v>331.15</v>
      </c>
    </row>
    <row r="63" spans="1:12" s="2" customFormat="1" ht="22.5" x14ac:dyDescent="0.2">
      <c r="A63" s="2" t="s">
        <v>229</v>
      </c>
      <c r="C63" s="2" t="s">
        <v>301</v>
      </c>
      <c r="D63" s="2" t="s">
        <v>750</v>
      </c>
      <c r="E63" s="2" t="s">
        <v>45</v>
      </c>
      <c r="F63" s="3" t="s">
        <v>35</v>
      </c>
      <c r="G63" s="2" t="s">
        <v>45</v>
      </c>
      <c r="H63" s="4" t="s">
        <v>35</v>
      </c>
      <c r="I63" s="5">
        <v>846.2</v>
      </c>
      <c r="J63" s="1">
        <v>42066</v>
      </c>
      <c r="K63" s="1">
        <v>42156</v>
      </c>
      <c r="L63" s="5">
        <v>846.2</v>
      </c>
    </row>
    <row r="64" spans="1:12" s="2" customFormat="1" ht="22.5" x14ac:dyDescent="0.2">
      <c r="A64" s="2" t="s">
        <v>230</v>
      </c>
      <c r="C64" s="2" t="s">
        <v>302</v>
      </c>
      <c r="D64" s="2" t="s">
        <v>750</v>
      </c>
      <c r="E64" s="2" t="s">
        <v>273</v>
      </c>
      <c r="F64" s="3" t="s">
        <v>367</v>
      </c>
      <c r="G64" s="2" t="s">
        <v>273</v>
      </c>
      <c r="H64" s="4" t="s">
        <v>367</v>
      </c>
      <c r="I64" s="5">
        <v>147.6</v>
      </c>
      <c r="J64" s="1">
        <v>42066</v>
      </c>
      <c r="K64" s="1">
        <v>42156</v>
      </c>
      <c r="L64" s="5">
        <v>147.6</v>
      </c>
    </row>
    <row r="65" spans="1:12" s="2" customFormat="1" ht="22.5" x14ac:dyDescent="0.2">
      <c r="A65" s="2" t="s">
        <v>231</v>
      </c>
      <c r="C65" s="2" t="s">
        <v>303</v>
      </c>
      <c r="D65" s="2" t="s">
        <v>750</v>
      </c>
      <c r="E65" s="2" t="s">
        <v>274</v>
      </c>
      <c r="F65" s="3" t="s">
        <v>366</v>
      </c>
      <c r="G65" s="2" t="s">
        <v>274</v>
      </c>
      <c r="H65" s="4" t="s">
        <v>366</v>
      </c>
      <c r="I65" s="5">
        <v>673.69</v>
      </c>
      <c r="J65" s="1">
        <v>42066</v>
      </c>
      <c r="K65" s="1">
        <v>42156</v>
      </c>
      <c r="L65" s="5">
        <v>673.69</v>
      </c>
    </row>
    <row r="66" spans="1:12" s="2" customFormat="1" ht="22.5" x14ac:dyDescent="0.2">
      <c r="A66" s="2" t="s">
        <v>232</v>
      </c>
      <c r="C66" s="2" t="s">
        <v>304</v>
      </c>
      <c r="D66" s="2" t="s">
        <v>750</v>
      </c>
      <c r="E66" s="2" t="s">
        <v>59</v>
      </c>
      <c r="F66" s="3" t="s">
        <v>79</v>
      </c>
      <c r="G66" s="2" t="s">
        <v>59</v>
      </c>
      <c r="H66" s="3" t="s">
        <v>79</v>
      </c>
      <c r="I66" s="5">
        <v>3943.47</v>
      </c>
      <c r="J66" s="1">
        <v>42066</v>
      </c>
      <c r="K66" s="1">
        <v>42156</v>
      </c>
      <c r="L66" s="5">
        <v>3943.47</v>
      </c>
    </row>
    <row r="67" spans="1:12" s="2" customFormat="1" ht="33.75" x14ac:dyDescent="0.2">
      <c r="A67" s="2" t="s">
        <v>233</v>
      </c>
      <c r="C67" s="2" t="s">
        <v>305</v>
      </c>
      <c r="D67" s="2" t="s">
        <v>750</v>
      </c>
      <c r="E67" s="2" t="s">
        <v>275</v>
      </c>
      <c r="F67" s="3" t="s">
        <v>368</v>
      </c>
      <c r="G67" s="2" t="s">
        <v>275</v>
      </c>
      <c r="H67" s="4" t="s">
        <v>368</v>
      </c>
      <c r="I67" s="5">
        <v>150</v>
      </c>
      <c r="J67" s="1">
        <v>42066</v>
      </c>
      <c r="K67" s="1">
        <v>42156</v>
      </c>
      <c r="L67" s="5">
        <v>150</v>
      </c>
    </row>
    <row r="68" spans="1:12" s="2" customFormat="1" ht="22.5" x14ac:dyDescent="0.2">
      <c r="A68" s="2" t="s">
        <v>234</v>
      </c>
      <c r="C68" s="2" t="s">
        <v>306</v>
      </c>
      <c r="D68" s="2" t="s">
        <v>750</v>
      </c>
      <c r="E68" s="2" t="s">
        <v>122</v>
      </c>
      <c r="F68" s="3" t="s">
        <v>101</v>
      </c>
      <c r="G68" s="2" t="s">
        <v>122</v>
      </c>
      <c r="H68" s="3" t="s">
        <v>101</v>
      </c>
      <c r="I68" s="5">
        <v>145</v>
      </c>
      <c r="J68" s="1">
        <v>42066</v>
      </c>
      <c r="K68" s="1">
        <v>42156</v>
      </c>
      <c r="L68" s="5">
        <v>145</v>
      </c>
    </row>
    <row r="69" spans="1:12" s="2" customFormat="1" ht="22.5" x14ac:dyDescent="0.2">
      <c r="A69" s="2" t="s">
        <v>235</v>
      </c>
      <c r="C69" s="2" t="s">
        <v>307</v>
      </c>
      <c r="D69" s="2" t="s">
        <v>750</v>
      </c>
      <c r="E69" s="2" t="s">
        <v>386</v>
      </c>
      <c r="F69" s="3" t="s">
        <v>385</v>
      </c>
      <c r="G69" s="2" t="s">
        <v>386</v>
      </c>
      <c r="H69" s="3" t="s">
        <v>385</v>
      </c>
      <c r="I69" s="5">
        <v>505</v>
      </c>
      <c r="J69" s="1">
        <v>42066</v>
      </c>
      <c r="K69" s="1">
        <v>42156</v>
      </c>
      <c r="L69" s="5">
        <v>505</v>
      </c>
    </row>
    <row r="70" spans="1:12" s="2" customFormat="1" ht="22.5" x14ac:dyDescent="0.2">
      <c r="A70" s="2" t="s">
        <v>236</v>
      </c>
      <c r="C70" s="2" t="s">
        <v>308</v>
      </c>
      <c r="D70" s="2" t="s">
        <v>750</v>
      </c>
      <c r="E70" s="2" t="s">
        <v>66</v>
      </c>
      <c r="F70" s="3" t="s">
        <v>49</v>
      </c>
      <c r="G70" s="2" t="s">
        <v>66</v>
      </c>
      <c r="H70" s="4" t="s">
        <v>49</v>
      </c>
      <c r="I70" s="5">
        <v>1763.62</v>
      </c>
      <c r="J70" s="1">
        <v>42066</v>
      </c>
      <c r="K70" s="1">
        <v>42156</v>
      </c>
      <c r="L70" s="5">
        <v>1763.62</v>
      </c>
    </row>
    <row r="71" spans="1:12" s="2" customFormat="1" ht="33.75" x14ac:dyDescent="0.2">
      <c r="A71" s="2" t="s">
        <v>237</v>
      </c>
      <c r="C71" s="2" t="s">
        <v>309</v>
      </c>
      <c r="D71" s="2" t="s">
        <v>750</v>
      </c>
      <c r="E71" s="2" t="s">
        <v>345</v>
      </c>
      <c r="F71" s="3" t="s">
        <v>344</v>
      </c>
      <c r="G71" s="2" t="s">
        <v>345</v>
      </c>
      <c r="H71" s="4" t="s">
        <v>344</v>
      </c>
      <c r="I71" s="5">
        <v>1171.2</v>
      </c>
      <c r="J71" s="1">
        <v>42066</v>
      </c>
      <c r="K71" s="1">
        <v>42156</v>
      </c>
      <c r="L71" s="5">
        <v>1171.2</v>
      </c>
    </row>
    <row r="72" spans="1:12" s="2" customFormat="1" ht="22.5" x14ac:dyDescent="0.2">
      <c r="A72" s="2" t="s">
        <v>238</v>
      </c>
      <c r="C72" s="2" t="s">
        <v>310</v>
      </c>
      <c r="D72" s="2" t="s">
        <v>750</v>
      </c>
      <c r="E72" s="8" t="s">
        <v>109</v>
      </c>
      <c r="F72" s="3" t="s">
        <v>103</v>
      </c>
      <c r="G72" s="8" t="s">
        <v>109</v>
      </c>
      <c r="H72" s="3" t="s">
        <v>103</v>
      </c>
      <c r="I72" s="5">
        <v>3000</v>
      </c>
      <c r="J72" s="1">
        <v>42066</v>
      </c>
      <c r="K72" s="1">
        <v>42156</v>
      </c>
      <c r="L72" s="5">
        <v>3000</v>
      </c>
    </row>
    <row r="73" spans="1:12" s="2" customFormat="1" ht="22.5" x14ac:dyDescent="0.2">
      <c r="A73" s="2" t="s">
        <v>239</v>
      </c>
      <c r="C73" s="2" t="s">
        <v>311</v>
      </c>
      <c r="D73" s="2" t="s">
        <v>750</v>
      </c>
      <c r="E73" s="2" t="s">
        <v>276</v>
      </c>
      <c r="F73" s="3" t="s">
        <v>384</v>
      </c>
      <c r="G73" s="2" t="s">
        <v>276</v>
      </c>
      <c r="H73" s="4" t="s">
        <v>384</v>
      </c>
      <c r="I73" s="5">
        <v>409.83</v>
      </c>
      <c r="J73" s="1">
        <v>42066</v>
      </c>
      <c r="K73" s="1">
        <v>42156</v>
      </c>
      <c r="L73" s="5">
        <v>409.83</v>
      </c>
    </row>
    <row r="74" spans="1:12" s="2" customFormat="1" ht="22.5" x14ac:dyDescent="0.2">
      <c r="A74" s="2" t="s">
        <v>240</v>
      </c>
      <c r="C74" s="2" t="s">
        <v>311</v>
      </c>
      <c r="D74" s="2" t="s">
        <v>750</v>
      </c>
      <c r="E74" s="2" t="s">
        <v>67</v>
      </c>
      <c r="F74" s="3" t="s">
        <v>100</v>
      </c>
      <c r="G74" s="2" t="s">
        <v>67</v>
      </c>
      <c r="H74" s="4" t="s">
        <v>100</v>
      </c>
      <c r="I74" s="5">
        <v>409.84</v>
      </c>
      <c r="J74" s="1">
        <v>42066</v>
      </c>
      <c r="K74" s="1">
        <v>42156</v>
      </c>
      <c r="L74" s="5">
        <v>409.84</v>
      </c>
    </row>
    <row r="75" spans="1:12" s="2" customFormat="1" ht="22.5" x14ac:dyDescent="0.2">
      <c r="A75" s="2" t="s">
        <v>241</v>
      </c>
      <c r="C75" s="2" t="s">
        <v>312</v>
      </c>
      <c r="D75" s="2" t="s">
        <v>750</v>
      </c>
      <c r="E75" s="2" t="s">
        <v>277</v>
      </c>
      <c r="F75" s="3" t="s">
        <v>383</v>
      </c>
      <c r="G75" s="2" t="s">
        <v>277</v>
      </c>
      <c r="H75" s="4" t="s">
        <v>383</v>
      </c>
      <c r="I75" s="5">
        <v>783.2</v>
      </c>
      <c r="J75" s="1">
        <v>42066</v>
      </c>
      <c r="K75" s="1">
        <v>42156</v>
      </c>
      <c r="L75" s="5">
        <v>783.2</v>
      </c>
    </row>
    <row r="76" spans="1:12" s="2" customFormat="1" ht="22.5" x14ac:dyDescent="0.2">
      <c r="A76" s="2" t="s">
        <v>242</v>
      </c>
      <c r="C76" s="2" t="s">
        <v>313</v>
      </c>
      <c r="D76" s="2" t="s">
        <v>750</v>
      </c>
      <c r="E76" s="2" t="s">
        <v>73</v>
      </c>
      <c r="F76" s="3" t="s">
        <v>82</v>
      </c>
      <c r="G76" s="2" t="s">
        <v>73</v>
      </c>
      <c r="H76" s="3" t="s">
        <v>82</v>
      </c>
      <c r="I76" s="5">
        <v>500</v>
      </c>
      <c r="J76" s="1">
        <v>42066</v>
      </c>
      <c r="K76" s="1">
        <v>42156</v>
      </c>
      <c r="L76" s="5">
        <v>500</v>
      </c>
    </row>
    <row r="77" spans="1:12" s="2" customFormat="1" ht="22.5" x14ac:dyDescent="0.2">
      <c r="A77" s="2" t="s">
        <v>243</v>
      </c>
      <c r="C77" s="2" t="s">
        <v>314</v>
      </c>
      <c r="D77" s="2" t="s">
        <v>750</v>
      </c>
      <c r="E77" s="8" t="s">
        <v>106</v>
      </c>
      <c r="F77" s="3" t="s">
        <v>110</v>
      </c>
      <c r="G77" s="8" t="s">
        <v>106</v>
      </c>
      <c r="H77" s="4" t="s">
        <v>110</v>
      </c>
      <c r="I77" s="5">
        <v>600</v>
      </c>
      <c r="J77" s="1">
        <v>42066</v>
      </c>
      <c r="K77" s="1">
        <v>42156</v>
      </c>
      <c r="L77" s="5">
        <v>600</v>
      </c>
    </row>
    <row r="78" spans="1:12" s="2" customFormat="1" ht="22.5" x14ac:dyDescent="0.2">
      <c r="A78" s="2" t="s">
        <v>244</v>
      </c>
      <c r="C78" s="2" t="s">
        <v>315</v>
      </c>
      <c r="D78" s="2" t="s">
        <v>750</v>
      </c>
      <c r="E78" s="2" t="s">
        <v>278</v>
      </c>
      <c r="F78" s="3" t="s">
        <v>343</v>
      </c>
      <c r="G78" s="2" t="s">
        <v>278</v>
      </c>
      <c r="H78" s="4" t="s">
        <v>343</v>
      </c>
      <c r="I78" s="5">
        <v>1394</v>
      </c>
      <c r="J78" s="1">
        <v>42066</v>
      </c>
      <c r="K78" s="1">
        <v>42156</v>
      </c>
      <c r="L78" s="5">
        <v>1394</v>
      </c>
    </row>
    <row r="79" spans="1:12" s="2" customFormat="1" ht="22.5" x14ac:dyDescent="0.2">
      <c r="A79" s="2" t="s">
        <v>245</v>
      </c>
      <c r="C79" s="2" t="s">
        <v>316</v>
      </c>
      <c r="D79" s="2" t="s">
        <v>750</v>
      </c>
      <c r="E79" s="2" t="s">
        <v>279</v>
      </c>
      <c r="F79" s="3" t="s">
        <v>382</v>
      </c>
      <c r="G79" s="2" t="s">
        <v>279</v>
      </c>
      <c r="H79" s="3" t="s">
        <v>382</v>
      </c>
      <c r="I79" s="5">
        <v>300</v>
      </c>
      <c r="J79" s="1">
        <v>42066</v>
      </c>
      <c r="K79" s="1">
        <v>42156</v>
      </c>
      <c r="L79" s="5">
        <v>300</v>
      </c>
    </row>
    <row r="80" spans="1:12" s="2" customFormat="1" ht="22.5" x14ac:dyDescent="0.2">
      <c r="A80" s="2" t="s">
        <v>246</v>
      </c>
      <c r="C80" s="2" t="s">
        <v>317</v>
      </c>
      <c r="D80" s="2" t="s">
        <v>750</v>
      </c>
      <c r="E80" s="2" t="s">
        <v>280</v>
      </c>
      <c r="F80" s="3" t="s">
        <v>381</v>
      </c>
      <c r="G80" s="2" t="s">
        <v>280</v>
      </c>
      <c r="H80" s="4" t="s">
        <v>381</v>
      </c>
      <c r="I80" s="5">
        <v>3230</v>
      </c>
      <c r="J80" s="1">
        <v>42066</v>
      </c>
      <c r="K80" s="1">
        <v>42156</v>
      </c>
      <c r="L80" s="5">
        <v>3230</v>
      </c>
    </row>
    <row r="81" spans="1:12" s="2" customFormat="1" ht="22.5" x14ac:dyDescent="0.2">
      <c r="A81" s="2" t="s">
        <v>247</v>
      </c>
      <c r="C81" s="2" t="s">
        <v>318</v>
      </c>
      <c r="D81" s="2" t="s">
        <v>750</v>
      </c>
      <c r="E81" s="8" t="s">
        <v>70</v>
      </c>
      <c r="F81" s="3" t="s">
        <v>36</v>
      </c>
      <c r="G81" s="8" t="s">
        <v>70</v>
      </c>
      <c r="H81" s="3" t="s">
        <v>36</v>
      </c>
      <c r="I81" s="5">
        <v>49.09</v>
      </c>
      <c r="J81" s="1">
        <v>42066</v>
      </c>
      <c r="K81" s="1">
        <v>42156</v>
      </c>
      <c r="L81" s="5">
        <v>49.09</v>
      </c>
    </row>
    <row r="82" spans="1:12" s="2" customFormat="1" ht="22.5" x14ac:dyDescent="0.2">
      <c r="A82" s="2" t="s">
        <v>248</v>
      </c>
      <c r="C82" s="2" t="s">
        <v>319</v>
      </c>
      <c r="D82" s="2" t="s">
        <v>750</v>
      </c>
      <c r="E82" s="2" t="s">
        <v>89</v>
      </c>
      <c r="F82" s="3" t="s">
        <v>31</v>
      </c>
      <c r="G82" s="2" t="s">
        <v>89</v>
      </c>
      <c r="H82" s="3" t="s">
        <v>31</v>
      </c>
      <c r="I82" s="5">
        <f>34.1+2542.31+661.39+2193.03+1477.02+152.79+3720.27+420.08+1212.99+378.85+3412.23+1540.26+937.25+41.79+139.23+727.05+2338.01</f>
        <v>21928.65</v>
      </c>
      <c r="J82" s="1">
        <v>42066</v>
      </c>
      <c r="K82" s="1">
        <v>42156</v>
      </c>
      <c r="L82" s="5">
        <f>34.1+2542.31+661.39+2193.03+1477.02+152.79+3720.27+420.08+1212.99+378.85+3412.23+1540.26+937.25+41.79+139.23+727.05+2338.01</f>
        <v>21928.65</v>
      </c>
    </row>
    <row r="83" spans="1:12" s="2" customFormat="1" ht="22.5" x14ac:dyDescent="0.2">
      <c r="A83" s="2" t="s">
        <v>249</v>
      </c>
      <c r="C83" s="2" t="s">
        <v>320</v>
      </c>
      <c r="D83" s="2" t="s">
        <v>750</v>
      </c>
      <c r="E83" s="2" t="s">
        <v>380</v>
      </c>
      <c r="F83" s="3" t="s">
        <v>379</v>
      </c>
      <c r="G83" s="2" t="s">
        <v>380</v>
      </c>
      <c r="H83" s="4" t="s">
        <v>379</v>
      </c>
      <c r="I83" s="5">
        <v>280</v>
      </c>
      <c r="J83" s="1">
        <v>42066</v>
      </c>
      <c r="K83" s="1">
        <v>42156</v>
      </c>
      <c r="L83" s="5">
        <v>280</v>
      </c>
    </row>
    <row r="84" spans="1:12" s="2" customFormat="1" ht="22.5" x14ac:dyDescent="0.2">
      <c r="A84" s="2" t="s">
        <v>250</v>
      </c>
      <c r="C84" s="2" t="s">
        <v>321</v>
      </c>
      <c r="D84" s="2" t="s">
        <v>750</v>
      </c>
      <c r="E84" s="2" t="s">
        <v>18</v>
      </c>
      <c r="F84" s="3" t="s">
        <v>19</v>
      </c>
      <c r="G84" s="2" t="s">
        <v>18</v>
      </c>
      <c r="H84" s="3" t="s">
        <v>19</v>
      </c>
      <c r="I84" s="5">
        <v>1236.45</v>
      </c>
      <c r="J84" s="1">
        <v>42066</v>
      </c>
      <c r="K84" s="1">
        <v>42156</v>
      </c>
      <c r="L84" s="5">
        <v>1236.45</v>
      </c>
    </row>
    <row r="85" spans="1:12" s="2" customFormat="1" ht="22.5" x14ac:dyDescent="0.2">
      <c r="A85" s="2" t="s">
        <v>251</v>
      </c>
      <c r="C85" s="2" t="s">
        <v>322</v>
      </c>
      <c r="D85" s="2" t="s">
        <v>750</v>
      </c>
      <c r="E85" s="2" t="s">
        <v>122</v>
      </c>
      <c r="F85" s="3" t="s">
        <v>101</v>
      </c>
      <c r="G85" s="2" t="s">
        <v>122</v>
      </c>
      <c r="H85" s="3" t="s">
        <v>101</v>
      </c>
      <c r="I85" s="5">
        <v>1218</v>
      </c>
      <c r="J85" s="1">
        <v>42066</v>
      </c>
      <c r="K85" s="1">
        <v>42156</v>
      </c>
      <c r="L85" s="5">
        <v>1218</v>
      </c>
    </row>
    <row r="86" spans="1:12" s="2" customFormat="1" ht="22.5" x14ac:dyDescent="0.2">
      <c r="A86" s="2" t="s">
        <v>252</v>
      </c>
      <c r="C86" s="2" t="s">
        <v>323</v>
      </c>
      <c r="D86" s="2" t="s">
        <v>750</v>
      </c>
      <c r="E86" s="2" t="s">
        <v>281</v>
      </c>
      <c r="F86" s="3" t="s">
        <v>378</v>
      </c>
      <c r="G86" s="2" t="s">
        <v>281</v>
      </c>
      <c r="H86" s="3" t="s">
        <v>378</v>
      </c>
      <c r="I86" s="5">
        <v>170</v>
      </c>
      <c r="J86" s="1">
        <v>42066</v>
      </c>
      <c r="K86" s="1">
        <v>42156</v>
      </c>
      <c r="L86" s="5">
        <v>170</v>
      </c>
    </row>
    <row r="87" spans="1:12" s="2" customFormat="1" ht="22.5" x14ac:dyDescent="0.2">
      <c r="A87" s="2" t="s">
        <v>253</v>
      </c>
      <c r="C87" s="2" t="s">
        <v>324</v>
      </c>
      <c r="D87" s="2" t="s">
        <v>750</v>
      </c>
      <c r="E87" s="2" t="s">
        <v>282</v>
      </c>
      <c r="F87" s="4" t="s">
        <v>377</v>
      </c>
      <c r="G87" s="2" t="s">
        <v>282</v>
      </c>
      <c r="H87" s="4" t="s">
        <v>377</v>
      </c>
      <c r="I87" s="5">
        <v>164</v>
      </c>
      <c r="J87" s="1">
        <v>42066</v>
      </c>
      <c r="K87" s="1">
        <v>42156</v>
      </c>
      <c r="L87" s="5">
        <v>164</v>
      </c>
    </row>
    <row r="88" spans="1:12" s="2" customFormat="1" ht="22.5" x14ac:dyDescent="0.2">
      <c r="A88" s="2" t="s">
        <v>254</v>
      </c>
      <c r="C88" s="2" t="s">
        <v>325</v>
      </c>
      <c r="D88" s="2" t="s">
        <v>750</v>
      </c>
      <c r="E88" s="2" t="s">
        <v>341</v>
      </c>
      <c r="F88" s="3" t="s">
        <v>37</v>
      </c>
      <c r="G88" s="2" t="s">
        <v>341</v>
      </c>
      <c r="H88" s="3" t="s">
        <v>37</v>
      </c>
      <c r="I88" s="5">
        <f>O88+Q88</f>
        <v>0</v>
      </c>
      <c r="J88" s="1">
        <v>42066</v>
      </c>
      <c r="K88" s="1">
        <v>42156</v>
      </c>
      <c r="L88" s="5">
        <f>R88+T88</f>
        <v>0</v>
      </c>
    </row>
    <row r="89" spans="1:12" s="2" customFormat="1" ht="22.5" x14ac:dyDescent="0.2">
      <c r="A89" s="2" t="s">
        <v>255</v>
      </c>
      <c r="C89" s="2" t="s">
        <v>326</v>
      </c>
      <c r="D89" s="2" t="s">
        <v>750</v>
      </c>
      <c r="E89" s="2" t="s">
        <v>54</v>
      </c>
      <c r="F89" s="3" t="s">
        <v>30</v>
      </c>
      <c r="G89" s="2" t="s">
        <v>54</v>
      </c>
      <c r="H89" s="3" t="s">
        <v>30</v>
      </c>
      <c r="I89" s="5">
        <v>216.53</v>
      </c>
      <c r="J89" s="1">
        <v>42066</v>
      </c>
      <c r="K89" s="1">
        <v>42156</v>
      </c>
      <c r="L89" s="5">
        <v>216.53</v>
      </c>
    </row>
    <row r="90" spans="1:12" s="2" customFormat="1" ht="22.5" x14ac:dyDescent="0.2">
      <c r="A90" s="2" t="s">
        <v>256</v>
      </c>
      <c r="C90" s="2" t="s">
        <v>327</v>
      </c>
      <c r="D90" s="2" t="s">
        <v>750</v>
      </c>
      <c r="E90" s="2" t="s">
        <v>68</v>
      </c>
      <c r="F90" s="3" t="s">
        <v>44</v>
      </c>
      <c r="G90" s="2" t="s">
        <v>68</v>
      </c>
      <c r="H90" s="4" t="s">
        <v>44</v>
      </c>
      <c r="I90" s="5">
        <v>450</v>
      </c>
      <c r="J90" s="1">
        <v>42066</v>
      </c>
      <c r="K90" s="1">
        <v>42156</v>
      </c>
      <c r="L90" s="5">
        <v>450</v>
      </c>
    </row>
    <row r="91" spans="1:12" s="2" customFormat="1" ht="22.5" x14ac:dyDescent="0.2">
      <c r="A91" s="2" t="s">
        <v>257</v>
      </c>
      <c r="C91" s="2" t="s">
        <v>328</v>
      </c>
      <c r="D91" s="2" t="s">
        <v>750</v>
      </c>
      <c r="E91" s="8" t="s">
        <v>94</v>
      </c>
      <c r="F91" s="3" t="s">
        <v>95</v>
      </c>
      <c r="G91" s="8" t="s">
        <v>94</v>
      </c>
      <c r="H91" s="3" t="s">
        <v>95</v>
      </c>
      <c r="I91" s="5">
        <v>7000</v>
      </c>
      <c r="J91" s="1">
        <v>42066</v>
      </c>
      <c r="K91" s="1">
        <v>42156</v>
      </c>
      <c r="L91" s="5">
        <v>7000</v>
      </c>
    </row>
    <row r="92" spans="1:12" s="2" customFormat="1" ht="22.5" x14ac:dyDescent="0.2">
      <c r="A92" s="2" t="s">
        <v>258</v>
      </c>
      <c r="C92" s="2" t="s">
        <v>329</v>
      </c>
      <c r="D92" s="2" t="s">
        <v>750</v>
      </c>
      <c r="E92" s="2" t="s">
        <v>283</v>
      </c>
      <c r="F92" s="3" t="s">
        <v>376</v>
      </c>
      <c r="G92" s="2" t="s">
        <v>283</v>
      </c>
      <c r="H92" s="4" t="s">
        <v>376</v>
      </c>
      <c r="I92" s="5">
        <v>4500</v>
      </c>
      <c r="J92" s="1">
        <v>42066</v>
      </c>
      <c r="K92" s="1">
        <v>42156</v>
      </c>
      <c r="L92" s="5">
        <v>4500</v>
      </c>
    </row>
    <row r="93" spans="1:12" s="2" customFormat="1" ht="22.5" x14ac:dyDescent="0.2">
      <c r="A93" s="2" t="s">
        <v>259</v>
      </c>
      <c r="C93" s="2" t="s">
        <v>330</v>
      </c>
      <c r="D93" s="2" t="s">
        <v>750</v>
      </c>
      <c r="E93" s="2" t="s">
        <v>284</v>
      </c>
      <c r="F93" s="3" t="s">
        <v>375</v>
      </c>
      <c r="G93" s="2" t="s">
        <v>284</v>
      </c>
      <c r="H93" s="4" t="s">
        <v>375</v>
      </c>
      <c r="I93" s="5">
        <v>1000</v>
      </c>
      <c r="J93" s="1">
        <v>42066</v>
      </c>
      <c r="K93" s="1">
        <v>42156</v>
      </c>
      <c r="L93" s="5">
        <v>1000</v>
      </c>
    </row>
    <row r="94" spans="1:12" s="2" customFormat="1" ht="22.5" x14ac:dyDescent="0.2">
      <c r="A94" s="2" t="s">
        <v>260</v>
      </c>
      <c r="C94" s="2" t="s">
        <v>331</v>
      </c>
      <c r="D94" s="2" t="s">
        <v>750</v>
      </c>
      <c r="E94" s="2" t="s">
        <v>285</v>
      </c>
      <c r="F94" s="3" t="s">
        <v>374</v>
      </c>
      <c r="G94" s="2" t="s">
        <v>285</v>
      </c>
      <c r="H94" s="4" t="s">
        <v>374</v>
      </c>
      <c r="I94" s="5">
        <v>1000</v>
      </c>
      <c r="J94" s="1">
        <v>42066</v>
      </c>
      <c r="K94" s="1">
        <v>42156</v>
      </c>
      <c r="L94" s="5">
        <v>1000</v>
      </c>
    </row>
    <row r="95" spans="1:12" s="2" customFormat="1" ht="22.5" x14ac:dyDescent="0.2">
      <c r="A95" s="2" t="s">
        <v>261</v>
      </c>
      <c r="C95" s="2" t="s">
        <v>332</v>
      </c>
      <c r="D95" s="2" t="s">
        <v>750</v>
      </c>
      <c r="E95" s="2" t="s">
        <v>286</v>
      </c>
      <c r="F95" s="3" t="s">
        <v>373</v>
      </c>
      <c r="G95" s="2" t="s">
        <v>286</v>
      </c>
      <c r="H95" s="4" t="s">
        <v>373</v>
      </c>
      <c r="I95" s="5">
        <v>1000</v>
      </c>
      <c r="J95" s="1">
        <v>42066</v>
      </c>
      <c r="K95" s="1">
        <v>42156</v>
      </c>
      <c r="L95" s="5">
        <v>1000</v>
      </c>
    </row>
    <row r="96" spans="1:12" s="2" customFormat="1" ht="22.5" x14ac:dyDescent="0.2">
      <c r="A96" s="2" t="s">
        <v>262</v>
      </c>
      <c r="C96" s="2" t="s">
        <v>333</v>
      </c>
      <c r="D96" s="2" t="s">
        <v>750</v>
      </c>
      <c r="E96" s="2" t="s">
        <v>691</v>
      </c>
      <c r="F96" s="3"/>
      <c r="G96" s="2" t="s">
        <v>691</v>
      </c>
      <c r="H96" s="4"/>
      <c r="I96" s="5">
        <v>1000</v>
      </c>
      <c r="J96" s="1">
        <v>42066</v>
      </c>
      <c r="K96" s="1">
        <v>42156</v>
      </c>
      <c r="L96" s="5">
        <v>1000</v>
      </c>
    </row>
    <row r="97" spans="1:12" s="2" customFormat="1" ht="22.5" x14ac:dyDescent="0.2">
      <c r="A97" s="2" t="s">
        <v>263</v>
      </c>
      <c r="C97" s="2" t="s">
        <v>334</v>
      </c>
      <c r="D97" s="2" t="s">
        <v>750</v>
      </c>
      <c r="E97" s="2" t="s">
        <v>287</v>
      </c>
      <c r="F97" s="3" t="s">
        <v>372</v>
      </c>
      <c r="G97" s="2" t="s">
        <v>287</v>
      </c>
      <c r="H97" s="4" t="s">
        <v>372</v>
      </c>
      <c r="I97" s="5">
        <v>600</v>
      </c>
      <c r="J97" s="1">
        <v>42066</v>
      </c>
      <c r="K97" s="1">
        <v>42156</v>
      </c>
      <c r="L97" s="5">
        <v>600</v>
      </c>
    </row>
    <row r="98" spans="1:12" s="2" customFormat="1" ht="22.5" x14ac:dyDescent="0.2">
      <c r="A98" s="2" t="s">
        <v>264</v>
      </c>
      <c r="C98" s="2" t="s">
        <v>335</v>
      </c>
      <c r="D98" s="2" t="s">
        <v>750</v>
      </c>
      <c r="E98" s="2" t="s">
        <v>288</v>
      </c>
      <c r="F98" s="3" t="s">
        <v>371</v>
      </c>
      <c r="G98" s="2" t="s">
        <v>288</v>
      </c>
      <c r="H98" s="4" t="s">
        <v>371</v>
      </c>
      <c r="I98" s="5">
        <v>100</v>
      </c>
      <c r="J98" s="1">
        <v>42066</v>
      </c>
      <c r="K98" s="1">
        <v>42156</v>
      </c>
      <c r="L98" s="5">
        <v>100</v>
      </c>
    </row>
    <row r="99" spans="1:12" s="2" customFormat="1" ht="22.5" x14ac:dyDescent="0.2">
      <c r="A99" s="2" t="s">
        <v>265</v>
      </c>
      <c r="C99" s="2" t="s">
        <v>336</v>
      </c>
      <c r="D99" s="2" t="s">
        <v>750</v>
      </c>
      <c r="E99" s="2" t="s">
        <v>289</v>
      </c>
      <c r="F99" s="3" t="s">
        <v>370</v>
      </c>
      <c r="G99" s="2" t="s">
        <v>289</v>
      </c>
      <c r="H99" s="4" t="s">
        <v>370</v>
      </c>
      <c r="I99" s="5">
        <v>614.75</v>
      </c>
      <c r="J99" s="1">
        <v>42066</v>
      </c>
      <c r="K99" s="1">
        <v>42156</v>
      </c>
      <c r="L99" s="5">
        <v>614.75</v>
      </c>
    </row>
    <row r="100" spans="1:12" s="2" customFormat="1" ht="22.5" x14ac:dyDescent="0.2">
      <c r="A100" s="2" t="s">
        <v>266</v>
      </c>
      <c r="C100" s="2" t="s">
        <v>337</v>
      </c>
      <c r="D100" s="2" t="s">
        <v>750</v>
      </c>
      <c r="E100" s="2" t="s">
        <v>290</v>
      </c>
      <c r="F100" s="3" t="s">
        <v>369</v>
      </c>
      <c r="G100" s="2" t="s">
        <v>290</v>
      </c>
      <c r="H100" s="4" t="s">
        <v>369</v>
      </c>
      <c r="I100" s="5">
        <v>2500</v>
      </c>
      <c r="J100" s="1">
        <v>42066</v>
      </c>
      <c r="K100" s="1">
        <v>42156</v>
      </c>
      <c r="L100" s="5">
        <v>2500</v>
      </c>
    </row>
    <row r="101" spans="1:12" s="2" customFormat="1" ht="22.5" x14ac:dyDescent="0.2">
      <c r="A101" s="2" t="s">
        <v>267</v>
      </c>
      <c r="C101" s="2" t="s">
        <v>99</v>
      </c>
      <c r="D101" s="2" t="s">
        <v>842</v>
      </c>
      <c r="E101" s="9" t="s">
        <v>291</v>
      </c>
      <c r="F101" s="3" t="s">
        <v>48</v>
      </c>
      <c r="G101" s="9" t="s">
        <v>291</v>
      </c>
      <c r="H101" s="3" t="s">
        <v>48</v>
      </c>
      <c r="I101" s="5">
        <v>1000</v>
      </c>
      <c r="J101" s="1">
        <v>42066</v>
      </c>
      <c r="K101" s="1">
        <v>42156</v>
      </c>
      <c r="L101" s="5">
        <v>1000</v>
      </c>
    </row>
    <row r="102" spans="1:12" s="2" customFormat="1" ht="22.5" x14ac:dyDescent="0.2">
      <c r="A102" s="2" t="s">
        <v>268</v>
      </c>
      <c r="C102" s="2" t="s">
        <v>338</v>
      </c>
      <c r="D102" s="2" t="s">
        <v>750</v>
      </c>
      <c r="E102" s="2" t="s">
        <v>51</v>
      </c>
      <c r="F102" s="3" t="s">
        <v>23</v>
      </c>
      <c r="G102" s="2" t="s">
        <v>51</v>
      </c>
      <c r="H102" s="3" t="s">
        <v>23</v>
      </c>
      <c r="I102" s="5">
        <f>256.29+100</f>
        <v>356.29</v>
      </c>
      <c r="J102" s="1">
        <v>42066</v>
      </c>
      <c r="K102" s="1">
        <v>42156</v>
      </c>
      <c r="L102" s="5">
        <f>256.29+100</f>
        <v>356.29</v>
      </c>
    </row>
    <row r="103" spans="1:12" s="2" customFormat="1" ht="22.5" x14ac:dyDescent="0.2">
      <c r="A103" s="10" t="s">
        <v>455</v>
      </c>
      <c r="C103" s="2" t="s">
        <v>517</v>
      </c>
      <c r="D103" s="2" t="s">
        <v>750</v>
      </c>
      <c r="E103" s="2" t="s">
        <v>57</v>
      </c>
      <c r="F103" s="3" t="s">
        <v>29</v>
      </c>
      <c r="G103" s="2" t="s">
        <v>57</v>
      </c>
      <c r="H103" s="3" t="s">
        <v>29</v>
      </c>
      <c r="I103" s="5">
        <v>500</v>
      </c>
      <c r="J103" s="1">
        <v>42130</v>
      </c>
      <c r="K103" s="1">
        <v>42220</v>
      </c>
      <c r="L103" s="5">
        <v>500</v>
      </c>
    </row>
    <row r="104" spans="1:12" s="2" customFormat="1" ht="22.5" x14ac:dyDescent="0.2">
      <c r="A104" s="10" t="s">
        <v>456</v>
      </c>
      <c r="C104" s="2" t="s">
        <v>518</v>
      </c>
      <c r="D104" s="2" t="s">
        <v>750</v>
      </c>
      <c r="E104" s="2" t="s">
        <v>604</v>
      </c>
      <c r="F104" s="3" t="s">
        <v>603</v>
      </c>
      <c r="G104" s="2" t="s">
        <v>604</v>
      </c>
      <c r="H104" s="3" t="s">
        <v>603</v>
      </c>
      <c r="I104" s="5">
        <v>445</v>
      </c>
      <c r="J104" s="1">
        <v>42130</v>
      </c>
      <c r="K104" s="1">
        <v>42220</v>
      </c>
      <c r="L104" s="5">
        <v>445</v>
      </c>
    </row>
    <row r="105" spans="1:12" s="2" customFormat="1" ht="22.5" x14ac:dyDescent="0.2">
      <c r="A105" s="10" t="s">
        <v>457</v>
      </c>
      <c r="C105" s="2" t="s">
        <v>518</v>
      </c>
      <c r="D105" s="2" t="s">
        <v>750</v>
      </c>
      <c r="E105" s="2" t="s">
        <v>458</v>
      </c>
      <c r="F105" s="3"/>
      <c r="H105" s="3"/>
      <c r="I105" s="5">
        <v>60</v>
      </c>
      <c r="J105" s="1">
        <v>42130</v>
      </c>
      <c r="K105" s="1">
        <v>42220</v>
      </c>
      <c r="L105" s="5">
        <v>60</v>
      </c>
    </row>
    <row r="106" spans="1:12" s="2" customFormat="1" ht="22.5" x14ac:dyDescent="0.2">
      <c r="A106" s="10" t="s">
        <v>459</v>
      </c>
      <c r="C106" s="2" t="s">
        <v>69</v>
      </c>
      <c r="D106" s="2" t="s">
        <v>750</v>
      </c>
      <c r="E106" s="2" t="s">
        <v>65</v>
      </c>
      <c r="F106" s="3" t="s">
        <v>22</v>
      </c>
      <c r="G106" s="2" t="s">
        <v>65</v>
      </c>
      <c r="H106" s="3" t="s">
        <v>22</v>
      </c>
      <c r="I106" s="5">
        <v>374.48</v>
      </c>
      <c r="J106" s="1">
        <v>42130</v>
      </c>
      <c r="K106" s="1">
        <v>42220</v>
      </c>
      <c r="L106" s="5">
        <v>374.48</v>
      </c>
    </row>
    <row r="107" spans="1:12" s="2" customFormat="1" ht="22.5" x14ac:dyDescent="0.2">
      <c r="A107" s="10" t="s">
        <v>460</v>
      </c>
      <c r="C107" s="2" t="s">
        <v>519</v>
      </c>
      <c r="D107" s="2" t="s">
        <v>750</v>
      </c>
      <c r="E107" s="2" t="s">
        <v>408</v>
      </c>
      <c r="F107" s="2" t="s">
        <v>409</v>
      </c>
      <c r="G107" s="2" t="s">
        <v>408</v>
      </c>
      <c r="H107" s="2" t="s">
        <v>409</v>
      </c>
      <c r="I107" s="5">
        <v>500</v>
      </c>
      <c r="J107" s="1">
        <v>42130</v>
      </c>
      <c r="K107" s="1">
        <v>42220</v>
      </c>
      <c r="L107" s="5">
        <v>500</v>
      </c>
    </row>
    <row r="108" spans="1:12" s="2" customFormat="1" ht="22.5" x14ac:dyDescent="0.2">
      <c r="A108" s="10" t="s">
        <v>461</v>
      </c>
      <c r="C108" s="2" t="s">
        <v>517</v>
      </c>
      <c r="D108" s="2" t="s">
        <v>750</v>
      </c>
      <c r="E108" s="2" t="s">
        <v>606</v>
      </c>
      <c r="F108" s="3" t="s">
        <v>605</v>
      </c>
      <c r="G108" s="2" t="s">
        <v>606</v>
      </c>
      <c r="H108" s="3" t="s">
        <v>605</v>
      </c>
      <c r="I108" s="5">
        <v>361.02</v>
      </c>
      <c r="J108" s="1">
        <v>42130</v>
      </c>
      <c r="K108" s="1">
        <v>42220</v>
      </c>
      <c r="L108" s="5">
        <v>361.02</v>
      </c>
    </row>
    <row r="109" spans="1:12" s="2" customFormat="1" ht="22.5" x14ac:dyDescent="0.2">
      <c r="A109" s="10" t="s">
        <v>462</v>
      </c>
      <c r="C109" s="2" t="s">
        <v>517</v>
      </c>
      <c r="D109" s="2" t="s">
        <v>750</v>
      </c>
      <c r="E109" s="2" t="s">
        <v>141</v>
      </c>
      <c r="F109" s="3" t="s">
        <v>352</v>
      </c>
      <c r="G109" s="2" t="s">
        <v>141</v>
      </c>
      <c r="H109" s="3" t="s">
        <v>352</v>
      </c>
      <c r="I109" s="5">
        <v>126.84</v>
      </c>
      <c r="J109" s="1">
        <v>42130</v>
      </c>
      <c r="K109" s="1">
        <v>42220</v>
      </c>
      <c r="L109" s="5">
        <v>126.84</v>
      </c>
    </row>
    <row r="110" spans="1:12" s="2" customFormat="1" ht="22.5" x14ac:dyDescent="0.2">
      <c r="A110" s="10" t="s">
        <v>463</v>
      </c>
      <c r="C110" s="2" t="s">
        <v>520</v>
      </c>
      <c r="D110" s="2" t="s">
        <v>750</v>
      </c>
      <c r="E110" s="2" t="s">
        <v>464</v>
      </c>
      <c r="F110" s="3" t="s">
        <v>607</v>
      </c>
      <c r="G110" s="2" t="s">
        <v>464</v>
      </c>
      <c r="H110" s="3" t="s">
        <v>607</v>
      </c>
      <c r="I110" s="5">
        <v>200</v>
      </c>
      <c r="J110" s="1">
        <v>42130</v>
      </c>
      <c r="K110" s="1">
        <v>42220</v>
      </c>
      <c r="L110" s="5">
        <v>200</v>
      </c>
    </row>
    <row r="111" spans="1:12" s="2" customFormat="1" ht="22.5" x14ac:dyDescent="0.2">
      <c r="A111" s="10" t="s">
        <v>465</v>
      </c>
      <c r="C111" s="2" t="s">
        <v>866</v>
      </c>
      <c r="D111" s="2" t="s">
        <v>863</v>
      </c>
      <c r="E111" s="2" t="s">
        <v>24</v>
      </c>
      <c r="F111" s="3" t="s">
        <v>25</v>
      </c>
      <c r="G111" s="2" t="s">
        <v>24</v>
      </c>
      <c r="H111" s="3" t="s">
        <v>25</v>
      </c>
      <c r="I111" s="5">
        <v>31813</v>
      </c>
      <c r="J111" s="1">
        <v>42130</v>
      </c>
      <c r="K111" s="1">
        <v>42220</v>
      </c>
      <c r="L111" s="5">
        <v>31813</v>
      </c>
    </row>
    <row r="112" spans="1:12" s="2" customFormat="1" ht="22.5" x14ac:dyDescent="0.2">
      <c r="A112" s="10" t="s">
        <v>466</v>
      </c>
      <c r="C112" s="2" t="s">
        <v>521</v>
      </c>
      <c r="D112" s="2" t="s">
        <v>750</v>
      </c>
      <c r="E112" s="2" t="s">
        <v>467</v>
      </c>
      <c r="F112" s="3" t="s">
        <v>608</v>
      </c>
      <c r="G112" s="2" t="s">
        <v>467</v>
      </c>
      <c r="H112" s="3" t="s">
        <v>608</v>
      </c>
      <c r="I112" s="5">
        <v>400.38</v>
      </c>
      <c r="J112" s="1">
        <v>42130</v>
      </c>
      <c r="K112" s="1">
        <v>42220</v>
      </c>
      <c r="L112" s="5">
        <v>400.38</v>
      </c>
    </row>
    <row r="113" spans="1:12" s="2" customFormat="1" ht="22.5" x14ac:dyDescent="0.2">
      <c r="A113" s="10" t="s">
        <v>468</v>
      </c>
      <c r="C113" s="2" t="s">
        <v>522</v>
      </c>
      <c r="D113" s="2" t="s">
        <v>750</v>
      </c>
      <c r="E113" s="2" t="s">
        <v>469</v>
      </c>
      <c r="F113" s="3" t="s">
        <v>857</v>
      </c>
      <c r="G113" s="2" t="s">
        <v>469</v>
      </c>
      <c r="H113" s="3" t="s">
        <v>857</v>
      </c>
      <c r="I113" s="5">
        <v>60</v>
      </c>
      <c r="J113" s="1">
        <v>42130</v>
      </c>
      <c r="K113" s="1">
        <v>42220</v>
      </c>
      <c r="L113" s="5">
        <v>60</v>
      </c>
    </row>
    <row r="114" spans="1:12" s="2" customFormat="1" ht="22.5" x14ac:dyDescent="0.2">
      <c r="A114" s="10" t="s">
        <v>470</v>
      </c>
      <c r="C114" s="2" t="s">
        <v>523</v>
      </c>
      <c r="D114" s="2" t="s">
        <v>750</v>
      </c>
      <c r="E114" s="2" t="s">
        <v>610</v>
      </c>
      <c r="F114" s="3" t="s">
        <v>609</v>
      </c>
      <c r="G114" s="2" t="s">
        <v>610</v>
      </c>
      <c r="H114" s="3" t="s">
        <v>609</v>
      </c>
      <c r="I114" s="5">
        <v>550</v>
      </c>
      <c r="J114" s="1">
        <v>42130</v>
      </c>
      <c r="K114" s="1">
        <v>42220</v>
      </c>
      <c r="L114" s="5">
        <v>550</v>
      </c>
    </row>
    <row r="115" spans="1:12" s="2" customFormat="1" ht="45" x14ac:dyDescent="0.2">
      <c r="A115" s="10" t="s">
        <v>471</v>
      </c>
      <c r="C115" s="2" t="s">
        <v>854</v>
      </c>
      <c r="D115" s="2" t="s">
        <v>842</v>
      </c>
      <c r="E115" s="2" t="s">
        <v>855</v>
      </c>
      <c r="F115" s="3" t="s">
        <v>856</v>
      </c>
      <c r="G115" s="3" t="s">
        <v>687</v>
      </c>
      <c r="H115" s="3" t="s">
        <v>688</v>
      </c>
      <c r="I115" s="5">
        <v>343</v>
      </c>
      <c r="J115" s="1">
        <v>42130</v>
      </c>
      <c r="K115" s="1">
        <v>42220</v>
      </c>
      <c r="L115" s="5">
        <v>343</v>
      </c>
    </row>
    <row r="116" spans="1:12" s="2" customFormat="1" ht="22.5" x14ac:dyDescent="0.2">
      <c r="A116" s="10" t="s">
        <v>472</v>
      </c>
      <c r="C116" s="2" t="s">
        <v>524</v>
      </c>
      <c r="D116" s="2" t="s">
        <v>14</v>
      </c>
      <c r="E116" s="2" t="s">
        <v>689</v>
      </c>
      <c r="F116" s="3" t="s">
        <v>690</v>
      </c>
      <c r="G116" s="2" t="s">
        <v>689</v>
      </c>
      <c r="H116" s="3" t="s">
        <v>690</v>
      </c>
      <c r="I116" s="5">
        <v>1500</v>
      </c>
      <c r="J116" s="1">
        <v>42130</v>
      </c>
      <c r="K116" s="1">
        <v>42220</v>
      </c>
      <c r="L116" s="5">
        <v>1500</v>
      </c>
    </row>
    <row r="117" spans="1:12" s="2" customFormat="1" ht="22.5" x14ac:dyDescent="0.2">
      <c r="A117" s="10" t="s">
        <v>473</v>
      </c>
      <c r="C117" s="2" t="s">
        <v>43</v>
      </c>
      <c r="D117" s="2" t="s">
        <v>750</v>
      </c>
      <c r="E117" s="2" t="s">
        <v>72</v>
      </c>
      <c r="F117" s="3" t="s">
        <v>40</v>
      </c>
      <c r="G117" s="2" t="s">
        <v>72</v>
      </c>
      <c r="H117" s="3" t="s">
        <v>40</v>
      </c>
      <c r="I117" s="5">
        <v>1341.77</v>
      </c>
      <c r="J117" s="1">
        <v>42130</v>
      </c>
      <c r="K117" s="1">
        <v>42220</v>
      </c>
      <c r="L117" s="5">
        <v>1341.77</v>
      </c>
    </row>
    <row r="118" spans="1:12" s="2" customFormat="1" ht="22.5" x14ac:dyDescent="0.2">
      <c r="A118" s="10" t="s">
        <v>474</v>
      </c>
      <c r="C118" s="2" t="s">
        <v>525</v>
      </c>
      <c r="D118" s="2" t="s">
        <v>750</v>
      </c>
      <c r="E118" s="2" t="s">
        <v>475</v>
      </c>
      <c r="F118" s="3" t="s">
        <v>611</v>
      </c>
      <c r="G118" s="2" t="s">
        <v>475</v>
      </c>
      <c r="H118" s="3" t="s">
        <v>611</v>
      </c>
      <c r="I118" s="5">
        <v>2040.42</v>
      </c>
      <c r="J118" s="1">
        <v>42130</v>
      </c>
      <c r="K118" s="1">
        <v>42220</v>
      </c>
      <c r="L118" s="5">
        <v>2040.42</v>
      </c>
    </row>
    <row r="119" spans="1:12" s="2" customFormat="1" ht="22.5" x14ac:dyDescent="0.2">
      <c r="A119" s="10" t="s">
        <v>476</v>
      </c>
      <c r="C119" s="2" t="s">
        <v>526</v>
      </c>
      <c r="D119" s="2" t="s">
        <v>750</v>
      </c>
      <c r="E119" s="2" t="s">
        <v>477</v>
      </c>
      <c r="F119" s="3" t="s">
        <v>612</v>
      </c>
      <c r="G119" s="2" t="s">
        <v>477</v>
      </c>
      <c r="H119" s="3" t="s">
        <v>612</v>
      </c>
      <c r="I119" s="5">
        <v>30.26</v>
      </c>
      <c r="J119" s="1">
        <v>42130</v>
      </c>
      <c r="K119" s="1">
        <v>42220</v>
      </c>
      <c r="L119" s="5">
        <v>30.26</v>
      </c>
    </row>
    <row r="120" spans="1:12" s="2" customFormat="1" ht="22.5" x14ac:dyDescent="0.2">
      <c r="A120" s="10" t="s">
        <v>478</v>
      </c>
      <c r="C120" s="2" t="s">
        <v>526</v>
      </c>
      <c r="D120" s="2" t="s">
        <v>750</v>
      </c>
      <c r="E120" s="2" t="s">
        <v>479</v>
      </c>
      <c r="F120" s="3" t="s">
        <v>613</v>
      </c>
      <c r="G120" s="2" t="s">
        <v>479</v>
      </c>
      <c r="H120" s="3" t="s">
        <v>613</v>
      </c>
      <c r="I120" s="5">
        <v>43.5</v>
      </c>
      <c r="J120" s="1">
        <v>42130</v>
      </c>
      <c r="K120" s="1">
        <v>42220</v>
      </c>
      <c r="L120" s="5">
        <v>43.5</v>
      </c>
    </row>
    <row r="121" spans="1:12" s="2" customFormat="1" ht="22.5" x14ac:dyDescent="0.2">
      <c r="A121" s="10" t="s">
        <v>480</v>
      </c>
      <c r="C121" s="2" t="s">
        <v>526</v>
      </c>
      <c r="D121" s="2" t="s">
        <v>750</v>
      </c>
      <c r="E121" s="2" t="s">
        <v>615</v>
      </c>
      <c r="F121" s="3" t="s">
        <v>614</v>
      </c>
      <c r="G121" s="2" t="s">
        <v>615</v>
      </c>
      <c r="H121" s="3" t="s">
        <v>614</v>
      </c>
      <c r="I121" s="5">
        <v>154.83000000000001</v>
      </c>
      <c r="J121" s="1">
        <v>42130</v>
      </c>
      <c r="K121" s="1">
        <v>42220</v>
      </c>
      <c r="L121" s="5">
        <v>154.83000000000001</v>
      </c>
    </row>
    <row r="122" spans="1:12" s="2" customFormat="1" ht="22.5" x14ac:dyDescent="0.2">
      <c r="A122" s="10" t="s">
        <v>481</v>
      </c>
      <c r="C122" s="2" t="s">
        <v>527</v>
      </c>
      <c r="D122" s="2" t="s">
        <v>750</v>
      </c>
      <c r="E122" s="2" t="s">
        <v>617</v>
      </c>
      <c r="F122" s="3" t="s">
        <v>616</v>
      </c>
      <c r="G122" s="2" t="s">
        <v>617</v>
      </c>
      <c r="H122" s="3" t="s">
        <v>616</v>
      </c>
      <c r="I122" s="5">
        <v>794</v>
      </c>
      <c r="J122" s="1">
        <v>42130</v>
      </c>
      <c r="K122" s="1">
        <v>42220</v>
      </c>
      <c r="L122" s="5">
        <v>794</v>
      </c>
    </row>
    <row r="123" spans="1:12" s="2" customFormat="1" ht="22.5" x14ac:dyDescent="0.2">
      <c r="A123" s="10" t="s">
        <v>482</v>
      </c>
      <c r="C123" s="2" t="s">
        <v>528</v>
      </c>
      <c r="D123" s="2" t="s">
        <v>750</v>
      </c>
      <c r="E123" s="2" t="s">
        <v>483</v>
      </c>
      <c r="F123" s="3" t="s">
        <v>618</v>
      </c>
      <c r="G123" s="2" t="s">
        <v>483</v>
      </c>
      <c r="H123" s="3" t="s">
        <v>618</v>
      </c>
      <c r="I123" s="5">
        <v>100</v>
      </c>
      <c r="J123" s="1">
        <v>42130</v>
      </c>
      <c r="K123" s="1">
        <v>42220</v>
      </c>
      <c r="L123" s="5">
        <v>100</v>
      </c>
    </row>
    <row r="124" spans="1:12" s="2" customFormat="1" ht="22.5" x14ac:dyDescent="0.2">
      <c r="A124" s="10" t="s">
        <v>484</v>
      </c>
      <c r="C124" s="2" t="s">
        <v>529</v>
      </c>
      <c r="D124" s="2" t="s">
        <v>750</v>
      </c>
      <c r="E124" s="2" t="s">
        <v>1205</v>
      </c>
      <c r="F124" s="3" t="s">
        <v>1206</v>
      </c>
      <c r="G124" s="2" t="s">
        <v>1205</v>
      </c>
      <c r="H124" s="3" t="s">
        <v>1206</v>
      </c>
      <c r="I124" s="5">
        <v>350</v>
      </c>
      <c r="J124" s="1">
        <v>42130</v>
      </c>
      <c r="K124" s="1">
        <v>42220</v>
      </c>
      <c r="L124" s="5">
        <v>350</v>
      </c>
    </row>
    <row r="125" spans="1:12" s="2" customFormat="1" ht="22.5" x14ac:dyDescent="0.2">
      <c r="A125" s="10" t="s">
        <v>485</v>
      </c>
      <c r="C125" s="2" t="s">
        <v>530</v>
      </c>
      <c r="D125" s="2" t="s">
        <v>750</v>
      </c>
      <c r="E125" s="2" t="s">
        <v>486</v>
      </c>
      <c r="F125" s="3" t="s">
        <v>619</v>
      </c>
      <c r="G125" s="2" t="s">
        <v>486</v>
      </c>
      <c r="H125" s="3" t="s">
        <v>619</v>
      </c>
      <c r="I125" s="5">
        <v>360</v>
      </c>
      <c r="J125" s="1">
        <v>42130</v>
      </c>
      <c r="K125" s="1">
        <v>42220</v>
      </c>
      <c r="L125" s="5">
        <v>360</v>
      </c>
    </row>
    <row r="126" spans="1:12" s="2" customFormat="1" ht="22.5" x14ac:dyDescent="0.2">
      <c r="A126" s="10" t="s">
        <v>487</v>
      </c>
      <c r="C126" s="2" t="s">
        <v>531</v>
      </c>
      <c r="D126" s="2" t="s">
        <v>750</v>
      </c>
      <c r="E126" s="2" t="s">
        <v>18</v>
      </c>
      <c r="F126" s="3" t="s">
        <v>19</v>
      </c>
      <c r="G126" s="2" t="s">
        <v>18</v>
      </c>
      <c r="H126" s="3" t="s">
        <v>19</v>
      </c>
      <c r="I126" s="5">
        <v>1538.53</v>
      </c>
      <c r="J126" s="1">
        <v>42130</v>
      </c>
      <c r="K126" s="1">
        <v>42220</v>
      </c>
      <c r="L126" s="5">
        <v>1538.53</v>
      </c>
    </row>
    <row r="127" spans="1:12" s="2" customFormat="1" ht="22.5" x14ac:dyDescent="0.2">
      <c r="A127" s="10" t="s">
        <v>488</v>
      </c>
      <c r="C127" s="2" t="s">
        <v>532</v>
      </c>
      <c r="D127" s="2" t="s">
        <v>750</v>
      </c>
      <c r="E127" s="2" t="s">
        <v>27</v>
      </c>
      <c r="F127" s="3" t="s">
        <v>26</v>
      </c>
      <c r="G127" s="2" t="s">
        <v>27</v>
      </c>
      <c r="H127" s="3" t="s">
        <v>26</v>
      </c>
      <c r="I127" s="5">
        <v>276.66000000000003</v>
      </c>
      <c r="J127" s="1">
        <v>42130</v>
      </c>
      <c r="K127" s="1">
        <v>42220</v>
      </c>
      <c r="L127" s="5">
        <v>276.66000000000003</v>
      </c>
    </row>
    <row r="128" spans="1:12" s="2" customFormat="1" ht="22.5" x14ac:dyDescent="0.2">
      <c r="A128" s="10" t="s">
        <v>489</v>
      </c>
      <c r="C128" s="2" t="s">
        <v>533</v>
      </c>
      <c r="D128" s="2" t="s">
        <v>842</v>
      </c>
      <c r="E128" s="3" t="s">
        <v>686</v>
      </c>
      <c r="F128" s="3" t="s">
        <v>28</v>
      </c>
      <c r="G128" s="3" t="s">
        <v>686</v>
      </c>
      <c r="H128" s="3" t="s">
        <v>28</v>
      </c>
      <c r="I128" s="5">
        <v>5440</v>
      </c>
      <c r="J128" s="1">
        <v>42130</v>
      </c>
      <c r="K128" s="1">
        <v>42220</v>
      </c>
      <c r="L128" s="5">
        <v>5440</v>
      </c>
    </row>
    <row r="129" spans="1:12" s="2" customFormat="1" ht="22.5" x14ac:dyDescent="0.2">
      <c r="A129" s="10" t="s">
        <v>490</v>
      </c>
      <c r="C129" s="2" t="s">
        <v>534</v>
      </c>
      <c r="D129" s="2" t="s">
        <v>842</v>
      </c>
      <c r="E129" s="2" t="s">
        <v>689</v>
      </c>
      <c r="F129" s="3" t="s">
        <v>690</v>
      </c>
      <c r="G129" s="2" t="s">
        <v>689</v>
      </c>
      <c r="H129" s="3" t="s">
        <v>690</v>
      </c>
      <c r="I129" s="5">
        <v>2213.12</v>
      </c>
      <c r="J129" s="1">
        <v>42130</v>
      </c>
      <c r="K129" s="1">
        <v>42220</v>
      </c>
      <c r="L129" s="5">
        <v>2213.12</v>
      </c>
    </row>
    <row r="130" spans="1:12" s="2" customFormat="1" ht="22.5" x14ac:dyDescent="0.2">
      <c r="A130" s="10" t="s">
        <v>491</v>
      </c>
      <c r="C130" s="2" t="s">
        <v>535</v>
      </c>
      <c r="D130" s="2" t="s">
        <v>842</v>
      </c>
      <c r="E130" s="3" t="s">
        <v>687</v>
      </c>
      <c r="F130" s="3" t="s">
        <v>688</v>
      </c>
      <c r="G130" s="3" t="s">
        <v>687</v>
      </c>
      <c r="H130" s="3" t="s">
        <v>688</v>
      </c>
      <c r="I130" s="5">
        <v>280</v>
      </c>
      <c r="J130" s="1">
        <v>42130</v>
      </c>
      <c r="K130" s="1">
        <v>42220</v>
      </c>
      <c r="L130" s="5">
        <v>280</v>
      </c>
    </row>
    <row r="131" spans="1:12" s="2" customFormat="1" x14ac:dyDescent="0.2">
      <c r="A131" s="10" t="s">
        <v>492</v>
      </c>
      <c r="C131" s="2" t="s">
        <v>867</v>
      </c>
      <c r="F131" s="3"/>
      <c r="H131" s="3"/>
      <c r="I131" s="5"/>
      <c r="J131" s="1"/>
      <c r="K131" s="1"/>
      <c r="L131" s="5"/>
    </row>
    <row r="132" spans="1:12" s="2" customFormat="1" ht="22.5" x14ac:dyDescent="0.2">
      <c r="A132" s="10" t="s">
        <v>493</v>
      </c>
      <c r="C132" s="2" t="s">
        <v>536</v>
      </c>
      <c r="D132" s="2" t="s">
        <v>750</v>
      </c>
      <c r="E132" s="2" t="s">
        <v>277</v>
      </c>
      <c r="F132" s="3" t="s">
        <v>383</v>
      </c>
      <c r="G132" s="2" t="s">
        <v>277</v>
      </c>
      <c r="H132" s="3" t="s">
        <v>383</v>
      </c>
      <c r="I132" s="5">
        <f>426.6+151.84</f>
        <v>578.44000000000005</v>
      </c>
      <c r="J132" s="1">
        <v>42130</v>
      </c>
      <c r="K132" s="1">
        <v>42220</v>
      </c>
      <c r="L132" s="5">
        <f>426.6+151.84</f>
        <v>578.44000000000005</v>
      </c>
    </row>
    <row r="133" spans="1:12" s="2" customFormat="1" ht="22.5" x14ac:dyDescent="0.2">
      <c r="A133" s="10" t="s">
        <v>494</v>
      </c>
      <c r="C133" s="2" t="s">
        <v>537</v>
      </c>
      <c r="D133" s="2" t="s">
        <v>750</v>
      </c>
      <c r="E133" s="2" t="s">
        <v>495</v>
      </c>
      <c r="F133" s="3" t="s">
        <v>620</v>
      </c>
      <c r="G133" s="2" t="s">
        <v>495</v>
      </c>
      <c r="H133" s="3" t="s">
        <v>620</v>
      </c>
      <c r="I133" s="5">
        <v>6300</v>
      </c>
      <c r="J133" s="1">
        <v>42130</v>
      </c>
      <c r="K133" s="1">
        <v>42220</v>
      </c>
      <c r="L133" s="5">
        <v>6300</v>
      </c>
    </row>
    <row r="134" spans="1:12" s="2" customFormat="1" ht="22.5" x14ac:dyDescent="0.2">
      <c r="A134" s="10" t="s">
        <v>496</v>
      </c>
      <c r="C134" s="2" t="s">
        <v>538</v>
      </c>
      <c r="D134" s="2" t="s">
        <v>750</v>
      </c>
      <c r="E134" s="8" t="s">
        <v>107</v>
      </c>
      <c r="F134" s="3" t="s">
        <v>95</v>
      </c>
      <c r="G134" s="8" t="s">
        <v>107</v>
      </c>
      <c r="H134" s="3" t="s">
        <v>95</v>
      </c>
      <c r="I134" s="5">
        <v>1600</v>
      </c>
      <c r="J134" s="1">
        <v>42130</v>
      </c>
      <c r="K134" s="1">
        <v>42220</v>
      </c>
      <c r="L134" s="5">
        <v>1600</v>
      </c>
    </row>
    <row r="135" spans="1:12" s="2" customFormat="1" ht="33.75" x14ac:dyDescent="0.2">
      <c r="A135" s="10" t="s">
        <v>497</v>
      </c>
      <c r="C135" s="2" t="s">
        <v>671</v>
      </c>
      <c r="D135" s="2" t="s">
        <v>853</v>
      </c>
      <c r="E135" s="2" t="s">
        <v>498</v>
      </c>
      <c r="F135" s="3" t="s">
        <v>621</v>
      </c>
      <c r="G135" s="2" t="s">
        <v>498</v>
      </c>
      <c r="H135" s="3" t="s">
        <v>621</v>
      </c>
      <c r="I135" s="5">
        <v>351</v>
      </c>
      <c r="J135" s="1">
        <v>42130</v>
      </c>
      <c r="K135" s="1">
        <v>42220</v>
      </c>
      <c r="L135" s="5">
        <v>351</v>
      </c>
    </row>
    <row r="136" spans="1:12" s="2" customFormat="1" ht="45" x14ac:dyDescent="0.2">
      <c r="A136" s="10" t="s">
        <v>499</v>
      </c>
      <c r="C136" s="2" t="s">
        <v>539</v>
      </c>
      <c r="D136" s="2" t="s">
        <v>842</v>
      </c>
      <c r="E136" s="2" t="s">
        <v>684</v>
      </c>
      <c r="F136" s="3" t="s">
        <v>685</v>
      </c>
      <c r="G136" s="2" t="s">
        <v>684</v>
      </c>
      <c r="H136" s="3" t="s">
        <v>685</v>
      </c>
      <c r="I136" s="5">
        <v>850</v>
      </c>
      <c r="J136" s="1">
        <v>42130</v>
      </c>
      <c r="K136" s="1">
        <v>42220</v>
      </c>
      <c r="L136" s="5">
        <v>850</v>
      </c>
    </row>
    <row r="137" spans="1:12" s="2" customFormat="1" ht="22.5" x14ac:dyDescent="0.2">
      <c r="A137" s="10" t="s">
        <v>500</v>
      </c>
      <c r="C137" s="2" t="s">
        <v>540</v>
      </c>
      <c r="D137" s="2" t="s">
        <v>750</v>
      </c>
      <c r="E137" s="2" t="s">
        <v>868</v>
      </c>
      <c r="F137" s="3" t="s">
        <v>869</v>
      </c>
      <c r="G137" s="2" t="s">
        <v>868</v>
      </c>
      <c r="H137" s="3" t="s">
        <v>869</v>
      </c>
      <c r="I137" s="5">
        <v>3280</v>
      </c>
      <c r="J137" s="1">
        <v>42130</v>
      </c>
      <c r="K137" s="1">
        <v>42220</v>
      </c>
      <c r="L137" s="5">
        <v>3280</v>
      </c>
    </row>
    <row r="138" spans="1:12" s="2" customFormat="1" ht="22.5" x14ac:dyDescent="0.2">
      <c r="A138" s="10" t="s">
        <v>501</v>
      </c>
      <c r="C138" s="2" t="s">
        <v>540</v>
      </c>
      <c r="D138" s="2" t="s">
        <v>750</v>
      </c>
      <c r="E138" s="2" t="s">
        <v>870</v>
      </c>
      <c r="F138" s="3" t="s">
        <v>871</v>
      </c>
      <c r="G138" s="2" t="s">
        <v>870</v>
      </c>
      <c r="H138" s="3" t="s">
        <v>871</v>
      </c>
      <c r="I138" s="5">
        <v>3280</v>
      </c>
      <c r="J138" s="1">
        <v>42130</v>
      </c>
      <c r="K138" s="1">
        <v>42220</v>
      </c>
      <c r="L138" s="5">
        <v>3280</v>
      </c>
    </row>
    <row r="139" spans="1:12" s="2" customFormat="1" ht="22.5" x14ac:dyDescent="0.2">
      <c r="A139" s="10" t="s">
        <v>502</v>
      </c>
      <c r="C139" s="2" t="s">
        <v>541</v>
      </c>
      <c r="D139" s="2" t="s">
        <v>750</v>
      </c>
      <c r="E139" s="2" t="s">
        <v>45</v>
      </c>
      <c r="F139" s="3" t="s">
        <v>35</v>
      </c>
      <c r="G139" s="2" t="s">
        <v>45</v>
      </c>
      <c r="H139" s="3" t="s">
        <v>35</v>
      </c>
      <c r="I139" s="5">
        <v>1141.8</v>
      </c>
      <c r="J139" s="1">
        <v>42130</v>
      </c>
      <c r="K139" s="1">
        <v>42220</v>
      </c>
      <c r="L139" s="5">
        <v>1141.8</v>
      </c>
    </row>
    <row r="140" spans="1:12" s="2" customFormat="1" ht="33.75" x14ac:dyDescent="0.2">
      <c r="A140" s="10" t="s">
        <v>503</v>
      </c>
      <c r="C140" s="2" t="s">
        <v>542</v>
      </c>
      <c r="D140" s="2" t="s">
        <v>750</v>
      </c>
      <c r="E140" s="2" t="s">
        <v>622</v>
      </c>
      <c r="F140" s="3" t="s">
        <v>623</v>
      </c>
      <c r="G140" s="2" t="s">
        <v>622</v>
      </c>
      <c r="H140" s="3" t="s">
        <v>623</v>
      </c>
      <c r="I140" s="5">
        <v>3171.81</v>
      </c>
      <c r="J140" s="1">
        <v>42130</v>
      </c>
      <c r="K140" s="1">
        <v>42220</v>
      </c>
      <c r="L140" s="5">
        <v>3171.81</v>
      </c>
    </row>
    <row r="141" spans="1:12" s="2" customFormat="1" ht="22.5" x14ac:dyDescent="0.2">
      <c r="A141" s="10" t="s">
        <v>504</v>
      </c>
      <c r="C141" s="2" t="s">
        <v>543</v>
      </c>
      <c r="D141" s="2" t="s">
        <v>852</v>
      </c>
      <c r="E141" s="2" t="s">
        <v>625</v>
      </c>
      <c r="F141" s="3" t="s">
        <v>624</v>
      </c>
      <c r="G141" s="2" t="s">
        <v>92</v>
      </c>
      <c r="H141" s="3" t="s">
        <v>624</v>
      </c>
      <c r="I141" s="5">
        <v>1310</v>
      </c>
      <c r="J141" s="1">
        <v>42130</v>
      </c>
      <c r="K141" s="1">
        <v>42220</v>
      </c>
      <c r="L141" s="5">
        <v>1310</v>
      </c>
    </row>
    <row r="142" spans="1:12" s="2" customFormat="1" ht="22.5" x14ac:dyDescent="0.2">
      <c r="A142" s="10" t="s">
        <v>506</v>
      </c>
      <c r="C142" s="2" t="s">
        <v>544</v>
      </c>
      <c r="D142" s="2" t="s">
        <v>750</v>
      </c>
      <c r="E142" s="2" t="s">
        <v>627</v>
      </c>
      <c r="F142" s="3" t="s">
        <v>626</v>
      </c>
      <c r="G142" s="2" t="s">
        <v>627</v>
      </c>
      <c r="H142" s="3" t="s">
        <v>626</v>
      </c>
      <c r="I142" s="5">
        <v>343.43</v>
      </c>
      <c r="J142" s="1">
        <v>42130</v>
      </c>
      <c r="K142" s="1">
        <v>42220</v>
      </c>
      <c r="L142" s="5">
        <v>343.43</v>
      </c>
    </row>
    <row r="143" spans="1:12" s="2" customFormat="1" ht="22.5" x14ac:dyDescent="0.2">
      <c r="A143" s="10" t="s">
        <v>507</v>
      </c>
      <c r="C143" s="2" t="s">
        <v>545</v>
      </c>
      <c r="D143" s="2" t="s">
        <v>852</v>
      </c>
      <c r="E143" s="2" t="s">
        <v>505</v>
      </c>
      <c r="F143" s="3" t="s">
        <v>624</v>
      </c>
      <c r="G143" s="2" t="s">
        <v>92</v>
      </c>
      <c r="H143" s="3" t="s">
        <v>624</v>
      </c>
      <c r="I143" s="5">
        <v>4373</v>
      </c>
      <c r="J143" s="1">
        <v>42130</v>
      </c>
      <c r="K143" s="1">
        <v>42220</v>
      </c>
      <c r="L143" s="5">
        <v>4373</v>
      </c>
    </row>
    <row r="144" spans="1:12" s="2" customFormat="1" ht="22.5" x14ac:dyDescent="0.2">
      <c r="A144" s="10" t="s">
        <v>508</v>
      </c>
      <c r="C144" s="2" t="s">
        <v>546</v>
      </c>
      <c r="D144" s="2" t="s">
        <v>750</v>
      </c>
      <c r="E144" s="2" t="s">
        <v>133</v>
      </c>
      <c r="F144" s="3" t="s">
        <v>102</v>
      </c>
      <c r="G144" s="2" t="s">
        <v>133</v>
      </c>
      <c r="H144" s="3" t="s">
        <v>102</v>
      </c>
      <c r="I144" s="5">
        <v>307</v>
      </c>
      <c r="J144" s="1">
        <v>42130</v>
      </c>
      <c r="K144" s="1">
        <v>42220</v>
      </c>
      <c r="L144" s="5">
        <v>307</v>
      </c>
    </row>
    <row r="145" spans="1:12" s="2" customFormat="1" ht="22.5" x14ac:dyDescent="0.2">
      <c r="A145" s="10" t="s">
        <v>509</v>
      </c>
      <c r="C145" s="2" t="s">
        <v>547</v>
      </c>
      <c r="D145" s="2" t="s">
        <v>852</v>
      </c>
      <c r="E145" s="2" t="s">
        <v>505</v>
      </c>
      <c r="F145" s="3" t="s">
        <v>624</v>
      </c>
      <c r="G145" s="2" t="s">
        <v>92</v>
      </c>
      <c r="H145" s="3" t="s">
        <v>624</v>
      </c>
      <c r="I145" s="5">
        <v>2197</v>
      </c>
      <c r="J145" s="1">
        <v>42130</v>
      </c>
      <c r="K145" s="1">
        <v>42220</v>
      </c>
      <c r="L145" s="5">
        <v>2197</v>
      </c>
    </row>
    <row r="146" spans="1:12" s="2" customFormat="1" ht="22.5" x14ac:dyDescent="0.2">
      <c r="A146" s="10" t="s">
        <v>510</v>
      </c>
      <c r="C146" s="2" t="s">
        <v>548</v>
      </c>
      <c r="D146" s="2" t="s">
        <v>852</v>
      </c>
      <c r="E146" s="2" t="s">
        <v>505</v>
      </c>
      <c r="F146" s="3" t="s">
        <v>624</v>
      </c>
      <c r="G146" s="2" t="s">
        <v>92</v>
      </c>
      <c r="H146" s="3" t="s">
        <v>624</v>
      </c>
      <c r="I146" s="5">
        <v>2093</v>
      </c>
      <c r="J146" s="1">
        <v>42130</v>
      </c>
      <c r="K146" s="1">
        <v>42220</v>
      </c>
      <c r="L146" s="5">
        <v>2093</v>
      </c>
    </row>
    <row r="147" spans="1:12" s="2" customFormat="1" ht="22.5" x14ac:dyDescent="0.2">
      <c r="A147" s="10" t="s">
        <v>511</v>
      </c>
      <c r="C147" s="2" t="s">
        <v>549</v>
      </c>
      <c r="D147" s="2" t="s">
        <v>852</v>
      </c>
      <c r="E147" s="2" t="s">
        <v>505</v>
      </c>
      <c r="F147" s="3" t="s">
        <v>624</v>
      </c>
      <c r="G147" s="2" t="s">
        <v>92</v>
      </c>
      <c r="H147" s="3" t="s">
        <v>624</v>
      </c>
      <c r="I147" s="5">
        <v>854</v>
      </c>
      <c r="J147" s="1">
        <v>42130</v>
      </c>
      <c r="K147" s="1">
        <v>42220</v>
      </c>
      <c r="L147" s="5">
        <v>854</v>
      </c>
    </row>
    <row r="148" spans="1:12" s="2" customFormat="1" ht="22.5" x14ac:dyDescent="0.2">
      <c r="A148" s="10" t="s">
        <v>512</v>
      </c>
      <c r="C148" s="2" t="s">
        <v>550</v>
      </c>
      <c r="D148" s="2" t="s">
        <v>852</v>
      </c>
      <c r="E148" s="2" t="s">
        <v>513</v>
      </c>
      <c r="F148" s="3" t="s">
        <v>628</v>
      </c>
      <c r="G148" s="2" t="s">
        <v>93</v>
      </c>
      <c r="H148" s="3" t="s">
        <v>628</v>
      </c>
      <c r="I148" s="5">
        <v>2130</v>
      </c>
      <c r="J148" s="1">
        <v>42130</v>
      </c>
      <c r="K148" s="1">
        <v>42220</v>
      </c>
      <c r="L148" s="5">
        <v>2130</v>
      </c>
    </row>
    <row r="149" spans="1:12" s="2" customFormat="1" ht="22.5" x14ac:dyDescent="0.2">
      <c r="A149" s="10" t="s">
        <v>514</v>
      </c>
      <c r="C149" s="2" t="s">
        <v>551</v>
      </c>
      <c r="D149" s="2" t="s">
        <v>852</v>
      </c>
      <c r="E149" s="2" t="s">
        <v>513</v>
      </c>
      <c r="F149" s="3" t="s">
        <v>628</v>
      </c>
      <c r="G149" s="2" t="s">
        <v>93</v>
      </c>
      <c r="H149" s="3" t="s">
        <v>628</v>
      </c>
      <c r="I149" s="5">
        <v>645</v>
      </c>
      <c r="J149" s="1">
        <v>42130</v>
      </c>
      <c r="K149" s="1">
        <v>42220</v>
      </c>
      <c r="L149" s="5">
        <v>645</v>
      </c>
    </row>
    <row r="150" spans="1:12" s="2" customFormat="1" ht="22.5" x14ac:dyDescent="0.2">
      <c r="A150" s="10" t="s">
        <v>515</v>
      </c>
      <c r="C150" s="2" t="s">
        <v>552</v>
      </c>
      <c r="D150" s="2" t="s">
        <v>852</v>
      </c>
      <c r="E150" s="2" t="s">
        <v>513</v>
      </c>
      <c r="F150" s="3" t="s">
        <v>628</v>
      </c>
      <c r="G150" s="2" t="s">
        <v>93</v>
      </c>
      <c r="H150" s="3" t="s">
        <v>628</v>
      </c>
      <c r="I150" s="5">
        <v>155.4</v>
      </c>
      <c r="J150" s="1">
        <v>42130</v>
      </c>
      <c r="K150" s="1">
        <v>42220</v>
      </c>
      <c r="L150" s="5">
        <v>155.4</v>
      </c>
    </row>
    <row r="151" spans="1:12" s="2" customFormat="1" ht="22.5" x14ac:dyDescent="0.2">
      <c r="A151" s="10" t="s">
        <v>516</v>
      </c>
      <c r="C151" s="2" t="s">
        <v>553</v>
      </c>
      <c r="D151" s="2" t="s">
        <v>852</v>
      </c>
      <c r="E151" s="2" t="s">
        <v>513</v>
      </c>
      <c r="F151" s="3" t="s">
        <v>628</v>
      </c>
      <c r="G151" s="2" t="s">
        <v>93</v>
      </c>
      <c r="H151" s="3" t="s">
        <v>628</v>
      </c>
      <c r="I151" s="5">
        <v>1485</v>
      </c>
      <c r="J151" s="1">
        <v>42130</v>
      </c>
      <c r="K151" s="1">
        <v>42220</v>
      </c>
      <c r="L151" s="5">
        <v>1485</v>
      </c>
    </row>
    <row r="152" spans="1:12" s="2" customFormat="1" ht="33.75" x14ac:dyDescent="0.2">
      <c r="A152" s="10" t="s">
        <v>554</v>
      </c>
      <c r="C152" s="2" t="s">
        <v>647</v>
      </c>
      <c r="D152" s="2" t="s">
        <v>750</v>
      </c>
      <c r="E152" s="2" t="s">
        <v>645</v>
      </c>
      <c r="F152" s="3" t="s">
        <v>646</v>
      </c>
      <c r="G152" s="2" t="s">
        <v>645</v>
      </c>
      <c r="H152" s="3" t="s">
        <v>646</v>
      </c>
      <c r="I152" s="5">
        <v>290.98</v>
      </c>
      <c r="J152" s="1">
        <v>42205</v>
      </c>
      <c r="K152" s="1">
        <v>42295</v>
      </c>
      <c r="L152" s="5"/>
    </row>
    <row r="153" spans="1:12" s="2" customFormat="1" ht="22.5" x14ac:dyDescent="0.2">
      <c r="A153" s="10" t="s">
        <v>555</v>
      </c>
      <c r="C153" s="2" t="s">
        <v>648</v>
      </c>
      <c r="D153" s="2" t="s">
        <v>750</v>
      </c>
      <c r="E153" s="2" t="s">
        <v>591</v>
      </c>
      <c r="F153" s="3" t="s">
        <v>644</v>
      </c>
      <c r="G153" s="2" t="s">
        <v>591</v>
      </c>
      <c r="H153" s="3" t="s">
        <v>644</v>
      </c>
      <c r="I153" s="5">
        <v>2150</v>
      </c>
      <c r="J153" s="1">
        <v>42205</v>
      </c>
      <c r="K153" s="1">
        <v>42295</v>
      </c>
      <c r="L153" s="5"/>
    </row>
    <row r="154" spans="1:12" s="2" customFormat="1" ht="33.75" x14ac:dyDescent="0.2">
      <c r="A154" s="10" t="s">
        <v>556</v>
      </c>
      <c r="C154" s="2" t="s">
        <v>649</v>
      </c>
      <c r="D154" s="2" t="s">
        <v>750</v>
      </c>
      <c r="E154" s="2" t="s">
        <v>636</v>
      </c>
      <c r="F154" s="3" t="s">
        <v>637</v>
      </c>
      <c r="G154" s="2" t="s">
        <v>636</v>
      </c>
      <c r="H154" s="3" t="s">
        <v>637</v>
      </c>
      <c r="I154" s="5">
        <v>1410</v>
      </c>
      <c r="J154" s="1">
        <v>42205</v>
      </c>
      <c r="K154" s="1">
        <v>42295</v>
      </c>
      <c r="L154" s="5"/>
    </row>
    <row r="155" spans="1:12" s="2" customFormat="1" ht="22.5" x14ac:dyDescent="0.2">
      <c r="A155" s="10" t="s">
        <v>557</v>
      </c>
      <c r="C155" s="2" t="s">
        <v>650</v>
      </c>
      <c r="D155" s="2" t="s">
        <v>750</v>
      </c>
      <c r="E155" s="2" t="s">
        <v>643</v>
      </c>
      <c r="F155" s="3" t="s">
        <v>642</v>
      </c>
      <c r="G155" s="2" t="s">
        <v>643</v>
      </c>
      <c r="H155" s="3" t="s">
        <v>642</v>
      </c>
      <c r="I155" s="5">
        <v>170</v>
      </c>
      <c r="J155" s="1">
        <v>42205</v>
      </c>
      <c r="K155" s="1">
        <v>42295</v>
      </c>
      <c r="L155" s="5"/>
    </row>
    <row r="156" spans="1:12" s="2" customFormat="1" ht="22.5" x14ac:dyDescent="0.2">
      <c r="A156" s="10" t="s">
        <v>558</v>
      </c>
      <c r="C156" s="2" t="s">
        <v>651</v>
      </c>
      <c r="D156" s="2" t="s">
        <v>750</v>
      </c>
      <c r="E156" s="2" t="s">
        <v>592</v>
      </c>
      <c r="F156" s="3" t="s">
        <v>641</v>
      </c>
      <c r="G156" s="2" t="s">
        <v>592</v>
      </c>
      <c r="H156" s="3" t="s">
        <v>641</v>
      </c>
      <c r="I156" s="5">
        <v>3838.11</v>
      </c>
      <c r="J156" s="1">
        <v>42205</v>
      </c>
      <c r="K156" s="1">
        <v>42295</v>
      </c>
      <c r="L156" s="5"/>
    </row>
    <row r="157" spans="1:12" s="2" customFormat="1" ht="22.5" x14ac:dyDescent="0.2">
      <c r="A157" s="10" t="s">
        <v>559</v>
      </c>
      <c r="C157" s="2" t="s">
        <v>652</v>
      </c>
      <c r="D157" s="2" t="s">
        <v>750</v>
      </c>
      <c r="E157" s="2" t="s">
        <v>593</v>
      </c>
      <c r="F157" s="3" t="s">
        <v>640</v>
      </c>
      <c r="G157" s="2" t="s">
        <v>593</v>
      </c>
      <c r="H157" s="3" t="s">
        <v>640</v>
      </c>
      <c r="I157" s="5">
        <v>1810</v>
      </c>
      <c r="J157" s="1">
        <v>42205</v>
      </c>
      <c r="K157" s="1">
        <v>42295</v>
      </c>
      <c r="L157" s="5"/>
    </row>
    <row r="158" spans="1:12" s="2" customFormat="1" ht="22.5" x14ac:dyDescent="0.2">
      <c r="A158" s="10" t="s">
        <v>560</v>
      </c>
      <c r="C158" s="2" t="s">
        <v>653</v>
      </c>
      <c r="D158" s="2" t="s">
        <v>750</v>
      </c>
      <c r="E158" s="2" t="s">
        <v>594</v>
      </c>
      <c r="F158" s="3" t="s">
        <v>639</v>
      </c>
      <c r="G158" s="2" t="s">
        <v>594</v>
      </c>
      <c r="H158" s="3" t="s">
        <v>639</v>
      </c>
      <c r="I158" s="5">
        <v>1870</v>
      </c>
      <c r="J158" s="1">
        <v>42205</v>
      </c>
      <c r="K158" s="1">
        <v>42295</v>
      </c>
      <c r="L158" s="5"/>
    </row>
    <row r="159" spans="1:12" s="2" customFormat="1" ht="22.5" x14ac:dyDescent="0.2">
      <c r="A159" s="10" t="s">
        <v>561</v>
      </c>
      <c r="C159" s="2" t="s">
        <v>312</v>
      </c>
      <c r="D159" s="2" t="s">
        <v>750</v>
      </c>
      <c r="E159" s="2" t="s">
        <v>277</v>
      </c>
      <c r="F159" s="3" t="s">
        <v>383</v>
      </c>
      <c r="G159" s="2" t="s">
        <v>277</v>
      </c>
      <c r="H159" s="4" t="s">
        <v>383</v>
      </c>
      <c r="I159" s="5">
        <v>1158.9000000000001</v>
      </c>
      <c r="J159" s="1">
        <v>42205</v>
      </c>
      <c r="K159" s="1">
        <v>42295</v>
      </c>
      <c r="L159" s="5"/>
    </row>
    <row r="160" spans="1:12" s="2" customFormat="1" ht="22.5" x14ac:dyDescent="0.2">
      <c r="A160" s="10" t="s">
        <v>562</v>
      </c>
      <c r="C160" s="2" t="s">
        <v>654</v>
      </c>
      <c r="D160" s="2" t="s">
        <v>750</v>
      </c>
      <c r="E160" s="2" t="s">
        <v>71</v>
      </c>
      <c r="F160" s="3" t="s">
        <v>39</v>
      </c>
      <c r="G160" s="2" t="s">
        <v>71</v>
      </c>
      <c r="H160" s="3" t="s">
        <v>39</v>
      </c>
      <c r="I160" s="5">
        <f>SUM(L160:R160)</f>
        <v>0</v>
      </c>
      <c r="J160" s="1">
        <v>42205</v>
      </c>
      <c r="K160" s="1">
        <v>42295</v>
      </c>
      <c r="L160" s="5"/>
    </row>
    <row r="161" spans="1:12" s="2" customFormat="1" ht="22.5" x14ac:dyDescent="0.2">
      <c r="A161" s="10" t="s">
        <v>563</v>
      </c>
      <c r="C161" s="2" t="s">
        <v>655</v>
      </c>
      <c r="D161" s="2" t="s">
        <v>750</v>
      </c>
      <c r="E161" s="2" t="s">
        <v>595</v>
      </c>
      <c r="F161" s="3" t="s">
        <v>638</v>
      </c>
      <c r="G161" s="2" t="s">
        <v>595</v>
      </c>
      <c r="H161" s="3" t="s">
        <v>638</v>
      </c>
      <c r="I161" s="5">
        <v>432</v>
      </c>
      <c r="J161" s="1">
        <v>42205</v>
      </c>
      <c r="K161" s="1">
        <v>42295</v>
      </c>
      <c r="L161" s="5"/>
    </row>
    <row r="162" spans="1:12" s="2" customFormat="1" ht="45" x14ac:dyDescent="0.2">
      <c r="A162" s="10" t="s">
        <v>564</v>
      </c>
      <c r="C162" s="2" t="s">
        <v>847</v>
      </c>
      <c r="D162" s="2" t="s">
        <v>842</v>
      </c>
      <c r="E162" s="2" t="s">
        <v>848</v>
      </c>
      <c r="F162" s="3" t="s">
        <v>849</v>
      </c>
      <c r="G162" s="2" t="s">
        <v>846</v>
      </c>
      <c r="H162" s="3" t="s">
        <v>845</v>
      </c>
      <c r="I162" s="5">
        <v>5280</v>
      </c>
      <c r="J162" s="1">
        <v>42205</v>
      </c>
      <c r="K162" s="1">
        <v>42295</v>
      </c>
      <c r="L162" s="5"/>
    </row>
    <row r="163" spans="1:12" s="2" customFormat="1" ht="33.75" x14ac:dyDescent="0.2">
      <c r="A163" s="10" t="s">
        <v>565</v>
      </c>
      <c r="C163" s="2" t="s">
        <v>656</v>
      </c>
      <c r="D163" s="2" t="s">
        <v>750</v>
      </c>
      <c r="E163" s="2" t="s">
        <v>636</v>
      </c>
      <c r="F163" s="3" t="s">
        <v>637</v>
      </c>
      <c r="G163" s="2" t="s">
        <v>636</v>
      </c>
      <c r="H163" s="3" t="s">
        <v>637</v>
      </c>
      <c r="I163" s="5">
        <v>10600</v>
      </c>
      <c r="J163" s="1">
        <v>42205</v>
      </c>
      <c r="K163" s="1">
        <v>42295</v>
      </c>
      <c r="L163" s="5"/>
    </row>
    <row r="164" spans="1:12" s="2" customFormat="1" ht="22.5" x14ac:dyDescent="0.2">
      <c r="A164" s="10" t="s">
        <v>566</v>
      </c>
      <c r="C164" s="2" t="s">
        <v>657</v>
      </c>
      <c r="D164" s="2" t="s">
        <v>750</v>
      </c>
      <c r="E164" s="2" t="s">
        <v>114</v>
      </c>
      <c r="F164" s="2" t="s">
        <v>113</v>
      </c>
      <c r="G164" s="2" t="s">
        <v>114</v>
      </c>
      <c r="H164" s="2" t="s">
        <v>113</v>
      </c>
      <c r="I164" s="5">
        <v>1850</v>
      </c>
      <c r="J164" s="1">
        <v>42205</v>
      </c>
      <c r="K164" s="1">
        <v>42295</v>
      </c>
      <c r="L164" s="5"/>
    </row>
    <row r="165" spans="1:12" s="2" customFormat="1" ht="22.5" x14ac:dyDescent="0.2">
      <c r="A165" s="10" t="s">
        <v>567</v>
      </c>
      <c r="C165" s="2" t="s">
        <v>321</v>
      </c>
      <c r="D165" s="2" t="s">
        <v>750</v>
      </c>
      <c r="E165" s="2" t="s">
        <v>18</v>
      </c>
      <c r="F165" s="3" t="s">
        <v>19</v>
      </c>
      <c r="G165" s="2" t="s">
        <v>18</v>
      </c>
      <c r="H165" s="3" t="s">
        <v>19</v>
      </c>
      <c r="I165" s="5">
        <v>1017.25</v>
      </c>
      <c r="J165" s="1">
        <v>42205</v>
      </c>
      <c r="K165" s="1">
        <v>42295</v>
      </c>
      <c r="L165" s="5"/>
    </row>
    <row r="166" spans="1:12" s="2" customFormat="1" ht="22.5" x14ac:dyDescent="0.2">
      <c r="A166" s="10" t="s">
        <v>568</v>
      </c>
      <c r="C166" s="2" t="s">
        <v>658</v>
      </c>
      <c r="D166" s="2" t="s">
        <v>750</v>
      </c>
      <c r="E166" s="2" t="s">
        <v>122</v>
      </c>
      <c r="F166" s="3" t="s">
        <v>101</v>
      </c>
      <c r="G166" s="2" t="s">
        <v>122</v>
      </c>
      <c r="H166" s="3" t="s">
        <v>101</v>
      </c>
      <c r="I166" s="5">
        <v>174.33</v>
      </c>
      <c r="J166" s="1">
        <v>42205</v>
      </c>
      <c r="K166" s="1">
        <v>42295</v>
      </c>
      <c r="L166" s="5"/>
    </row>
    <row r="167" spans="1:12" s="2" customFormat="1" ht="22.5" x14ac:dyDescent="0.2">
      <c r="A167" s="10" t="s">
        <v>569</v>
      </c>
      <c r="C167" s="2" t="s">
        <v>659</v>
      </c>
      <c r="D167" s="2" t="s">
        <v>750</v>
      </c>
      <c r="E167" s="2" t="s">
        <v>27</v>
      </c>
      <c r="F167" s="3" t="s">
        <v>26</v>
      </c>
      <c r="G167" s="2" t="s">
        <v>27</v>
      </c>
      <c r="H167" s="3" t="s">
        <v>26</v>
      </c>
      <c r="I167" s="5">
        <v>127.43</v>
      </c>
      <c r="J167" s="1">
        <v>42205</v>
      </c>
      <c r="K167" s="1">
        <v>42295</v>
      </c>
      <c r="L167" s="5"/>
    </row>
    <row r="168" spans="1:12" s="2" customFormat="1" ht="45" x14ac:dyDescent="0.2">
      <c r="A168" s="10" t="s">
        <v>570</v>
      </c>
      <c r="C168" s="2" t="s">
        <v>660</v>
      </c>
      <c r="D168" s="2" t="s">
        <v>842</v>
      </c>
      <c r="E168" s="2" t="s">
        <v>843</v>
      </c>
      <c r="F168" s="3" t="s">
        <v>844</v>
      </c>
      <c r="G168" s="2" t="s">
        <v>684</v>
      </c>
      <c r="H168" s="3" t="s">
        <v>685</v>
      </c>
      <c r="I168" s="5">
        <v>2999</v>
      </c>
      <c r="J168" s="1">
        <v>42205</v>
      </c>
      <c r="K168" s="1">
        <v>42295</v>
      </c>
      <c r="L168" s="5"/>
    </row>
    <row r="169" spans="1:12" s="2" customFormat="1" ht="22.5" x14ac:dyDescent="0.2">
      <c r="A169" s="10" t="s">
        <v>571</v>
      </c>
      <c r="C169" s="2" t="s">
        <v>661</v>
      </c>
      <c r="D169" s="2" t="s">
        <v>750</v>
      </c>
      <c r="E169" s="2" t="s">
        <v>65</v>
      </c>
      <c r="F169" s="3" t="s">
        <v>22</v>
      </c>
      <c r="G169" s="2" t="s">
        <v>65</v>
      </c>
      <c r="H169" s="3" t="s">
        <v>22</v>
      </c>
      <c r="I169" s="5">
        <v>166</v>
      </c>
      <c r="J169" s="1">
        <v>42205</v>
      </c>
      <c r="K169" s="1">
        <v>42295</v>
      </c>
      <c r="L169" s="5"/>
    </row>
    <row r="170" spans="1:12" s="2" customFormat="1" ht="22.5" x14ac:dyDescent="0.2">
      <c r="A170" s="10" t="s">
        <v>572</v>
      </c>
      <c r="C170" s="2" t="s">
        <v>662</v>
      </c>
      <c r="D170" s="2" t="s">
        <v>750</v>
      </c>
      <c r="E170" s="2" t="s">
        <v>45</v>
      </c>
      <c r="F170" s="3" t="s">
        <v>35</v>
      </c>
      <c r="G170" s="2" t="s">
        <v>45</v>
      </c>
      <c r="H170" s="3" t="s">
        <v>35</v>
      </c>
      <c r="I170" s="5">
        <v>643.6</v>
      </c>
      <c r="J170" s="1">
        <v>42205</v>
      </c>
      <c r="K170" s="1">
        <v>42295</v>
      </c>
      <c r="L170" s="5"/>
    </row>
    <row r="171" spans="1:12" s="2" customFormat="1" ht="22.5" x14ac:dyDescent="0.2">
      <c r="A171" s="10" t="s">
        <v>573</v>
      </c>
      <c r="C171" s="2" t="s">
        <v>663</v>
      </c>
      <c r="D171" s="2" t="s">
        <v>750</v>
      </c>
      <c r="E171" s="2" t="s">
        <v>176</v>
      </c>
      <c r="F171" s="3" t="s">
        <v>359</v>
      </c>
      <c r="G171" s="2" t="s">
        <v>176</v>
      </c>
      <c r="H171" s="4" t="s">
        <v>359</v>
      </c>
      <c r="I171" s="5">
        <f>51.45+326.15</f>
        <v>377.59999999999997</v>
      </c>
      <c r="J171" s="1">
        <v>42205</v>
      </c>
      <c r="K171" s="1">
        <v>42295</v>
      </c>
      <c r="L171" s="5"/>
    </row>
    <row r="172" spans="1:12" s="2" customFormat="1" ht="22.5" x14ac:dyDescent="0.2">
      <c r="A172" s="10" t="s">
        <v>574</v>
      </c>
      <c r="C172" s="2" t="s">
        <v>664</v>
      </c>
      <c r="D172" s="2" t="s">
        <v>750</v>
      </c>
      <c r="E172" s="2" t="s">
        <v>54</v>
      </c>
      <c r="F172" s="3" t="s">
        <v>30</v>
      </c>
      <c r="G172" s="2" t="s">
        <v>54</v>
      </c>
      <c r="H172" s="3" t="s">
        <v>30</v>
      </c>
      <c r="I172" s="5">
        <f>516.46</f>
        <v>516.46</v>
      </c>
      <c r="J172" s="1">
        <v>42205</v>
      </c>
      <c r="K172" s="1">
        <v>42295</v>
      </c>
      <c r="L172" s="5"/>
    </row>
    <row r="173" spans="1:12" s="2" customFormat="1" ht="22.5" x14ac:dyDescent="0.2">
      <c r="A173" s="10" t="s">
        <v>575</v>
      </c>
      <c r="C173" s="2" t="s">
        <v>665</v>
      </c>
      <c r="D173" s="2" t="s">
        <v>750</v>
      </c>
      <c r="E173" s="2" t="s">
        <v>596</v>
      </c>
      <c r="F173" s="3" t="s">
        <v>635</v>
      </c>
      <c r="G173" s="2" t="s">
        <v>596</v>
      </c>
      <c r="H173" s="3" t="s">
        <v>635</v>
      </c>
      <c r="I173" s="5">
        <v>714.62</v>
      </c>
      <c r="J173" s="1">
        <v>42205</v>
      </c>
      <c r="K173" s="1">
        <v>42295</v>
      </c>
      <c r="L173" s="5"/>
    </row>
    <row r="174" spans="1:12" s="2" customFormat="1" ht="22.5" x14ac:dyDescent="0.2">
      <c r="A174" s="10" t="s">
        <v>576</v>
      </c>
      <c r="C174" s="2" t="s">
        <v>666</v>
      </c>
      <c r="D174" s="2" t="s">
        <v>750</v>
      </c>
      <c r="E174" s="2" t="s">
        <v>597</v>
      </c>
      <c r="F174" s="3" t="s">
        <v>634</v>
      </c>
      <c r="G174" s="2" t="s">
        <v>597</v>
      </c>
      <c r="H174" s="3" t="s">
        <v>634</v>
      </c>
      <c r="I174" s="5">
        <v>580</v>
      </c>
      <c r="J174" s="1">
        <v>42205</v>
      </c>
      <c r="K174" s="1">
        <v>42295</v>
      </c>
      <c r="L174" s="5"/>
    </row>
    <row r="175" spans="1:12" s="2" customFormat="1" ht="22.5" x14ac:dyDescent="0.2">
      <c r="A175" s="10" t="s">
        <v>577</v>
      </c>
      <c r="C175" s="2" t="s">
        <v>667</v>
      </c>
      <c r="D175" s="2" t="s">
        <v>750</v>
      </c>
      <c r="E175" s="2" t="s">
        <v>598</v>
      </c>
      <c r="F175" s="3" t="s">
        <v>633</v>
      </c>
      <c r="G175" s="2" t="s">
        <v>598</v>
      </c>
      <c r="H175" s="3" t="s">
        <v>633</v>
      </c>
      <c r="I175" s="5">
        <v>270</v>
      </c>
      <c r="J175" s="1">
        <v>42205</v>
      </c>
      <c r="K175" s="1">
        <v>42295</v>
      </c>
      <c r="L175" s="5"/>
    </row>
    <row r="176" spans="1:12" s="2" customFormat="1" ht="22.5" x14ac:dyDescent="0.2">
      <c r="A176" s="10" t="s">
        <v>578</v>
      </c>
      <c r="C176" s="2" t="s">
        <v>668</v>
      </c>
      <c r="D176" s="2" t="s">
        <v>750</v>
      </c>
      <c r="E176" s="2" t="s">
        <v>599</v>
      </c>
      <c r="F176" s="3" t="s">
        <v>632</v>
      </c>
      <c r="G176" s="2" t="s">
        <v>599</v>
      </c>
      <c r="H176" s="3" t="s">
        <v>632</v>
      </c>
      <c r="I176" s="5">
        <v>2000</v>
      </c>
      <c r="J176" s="1">
        <v>42205</v>
      </c>
      <c r="K176" s="1">
        <v>42295</v>
      </c>
      <c r="L176" s="5"/>
    </row>
    <row r="177" spans="1:12" s="2" customFormat="1" ht="22.5" x14ac:dyDescent="0.2">
      <c r="A177" s="10" t="s">
        <v>579</v>
      </c>
      <c r="C177" s="2" t="s">
        <v>669</v>
      </c>
      <c r="D177" s="2" t="s">
        <v>750</v>
      </c>
      <c r="E177" s="2" t="s">
        <v>600</v>
      </c>
      <c r="F177" s="3" t="s">
        <v>631</v>
      </c>
      <c r="G177" s="2" t="s">
        <v>600</v>
      </c>
      <c r="H177" s="3" t="s">
        <v>631</v>
      </c>
      <c r="I177" s="5">
        <v>500</v>
      </c>
      <c r="J177" s="1">
        <v>42205</v>
      </c>
      <c r="K177" s="1">
        <v>42295</v>
      </c>
      <c r="L177" s="5"/>
    </row>
    <row r="178" spans="1:12" s="2" customFormat="1" ht="22.5" x14ac:dyDescent="0.2">
      <c r="A178" s="10" t="s">
        <v>580</v>
      </c>
      <c r="C178" s="2" t="s">
        <v>670</v>
      </c>
      <c r="D178" s="2" t="s">
        <v>750</v>
      </c>
      <c r="E178" s="2" t="s">
        <v>630</v>
      </c>
      <c r="F178" s="3" t="s">
        <v>612</v>
      </c>
      <c r="G178" s="2" t="s">
        <v>630</v>
      </c>
      <c r="H178" s="3" t="s">
        <v>612</v>
      </c>
      <c r="I178" s="5">
        <v>33.92</v>
      </c>
      <c r="J178" s="1">
        <v>42205</v>
      </c>
      <c r="K178" s="1">
        <v>42295</v>
      </c>
      <c r="L178" s="5"/>
    </row>
    <row r="179" spans="1:12" s="2" customFormat="1" ht="22.5" x14ac:dyDescent="0.2">
      <c r="A179" s="10" t="s">
        <v>581</v>
      </c>
      <c r="C179" s="2" t="s">
        <v>872</v>
      </c>
      <c r="D179" s="2" t="s">
        <v>873</v>
      </c>
      <c r="E179" s="2" t="s">
        <v>24</v>
      </c>
      <c r="F179" s="3" t="s">
        <v>25</v>
      </c>
      <c r="G179" s="2" t="s">
        <v>24</v>
      </c>
      <c r="H179" s="3" t="s">
        <v>25</v>
      </c>
      <c r="I179" s="5">
        <f>L179</f>
        <v>0</v>
      </c>
      <c r="J179" s="1">
        <v>42205</v>
      </c>
      <c r="K179" s="1">
        <v>42295</v>
      </c>
      <c r="L179" s="5"/>
    </row>
    <row r="180" spans="1:12" s="2" customFormat="1" ht="22.5" x14ac:dyDescent="0.2">
      <c r="A180" s="10" t="s">
        <v>582</v>
      </c>
      <c r="C180" s="2" t="s">
        <v>648</v>
      </c>
      <c r="D180" s="2" t="s">
        <v>750</v>
      </c>
      <c r="E180" s="2" t="s">
        <v>41</v>
      </c>
      <c r="F180" s="3" t="s">
        <v>33</v>
      </c>
      <c r="G180" s="2" t="s">
        <v>41</v>
      </c>
      <c r="H180" s="3" t="s">
        <v>33</v>
      </c>
      <c r="I180" s="5">
        <v>147.9</v>
      </c>
      <c r="J180" s="1">
        <v>42205</v>
      </c>
      <c r="K180" s="1">
        <v>42295</v>
      </c>
      <c r="L180" s="5"/>
    </row>
    <row r="181" spans="1:12" s="2" customFormat="1" ht="22.5" x14ac:dyDescent="0.2">
      <c r="A181" s="10" t="s">
        <v>583</v>
      </c>
      <c r="C181" s="2" t="s">
        <v>671</v>
      </c>
      <c r="D181" s="2" t="s">
        <v>852</v>
      </c>
      <c r="E181" s="2" t="s">
        <v>498</v>
      </c>
      <c r="F181" s="3" t="s">
        <v>621</v>
      </c>
      <c r="G181" s="2" t="s">
        <v>498</v>
      </c>
      <c r="H181" s="3" t="s">
        <v>621</v>
      </c>
      <c r="I181" s="5">
        <v>532</v>
      </c>
      <c r="J181" s="1">
        <v>42205</v>
      </c>
      <c r="K181" s="1">
        <v>42295</v>
      </c>
      <c r="L181" s="5"/>
    </row>
    <row r="182" spans="1:12" s="2" customFormat="1" ht="45" x14ac:dyDescent="0.2">
      <c r="A182" s="10" t="s">
        <v>584</v>
      </c>
      <c r="C182" s="2" t="s">
        <v>672</v>
      </c>
      <c r="D182" s="2" t="s">
        <v>842</v>
      </c>
      <c r="E182" s="2" t="s">
        <v>850</v>
      </c>
      <c r="F182" s="3" t="s">
        <v>851</v>
      </c>
      <c r="G182" s="2" t="s">
        <v>281</v>
      </c>
      <c r="H182" s="3" t="s">
        <v>683</v>
      </c>
      <c r="I182" s="5">
        <v>910</v>
      </c>
      <c r="J182" s="1">
        <v>42205</v>
      </c>
      <c r="K182" s="1">
        <v>42295</v>
      </c>
      <c r="L182" s="5"/>
    </row>
    <row r="183" spans="1:12" s="2" customFormat="1" ht="22.5" x14ac:dyDescent="0.2">
      <c r="A183" s="10" t="s">
        <v>585</v>
      </c>
      <c r="C183" s="2" t="s">
        <v>673</v>
      </c>
      <c r="D183" s="2" t="s">
        <v>750</v>
      </c>
      <c r="E183" s="2" t="s">
        <v>341</v>
      </c>
      <c r="F183" s="3" t="s">
        <v>37</v>
      </c>
      <c r="G183" s="2" t="s">
        <v>341</v>
      </c>
      <c r="H183" s="3" t="s">
        <v>37</v>
      </c>
      <c r="I183" s="5">
        <v>6.92</v>
      </c>
      <c r="J183" s="1">
        <v>42205</v>
      </c>
      <c r="K183" s="1">
        <v>42295</v>
      </c>
      <c r="L183" s="5"/>
    </row>
    <row r="184" spans="1:12" s="2" customFormat="1" ht="22.5" x14ac:dyDescent="0.2">
      <c r="A184" s="10" t="s">
        <v>586</v>
      </c>
      <c r="C184" s="2" t="s">
        <v>674</v>
      </c>
      <c r="D184" s="2" t="s">
        <v>750</v>
      </c>
      <c r="E184" s="2" t="s">
        <v>179</v>
      </c>
      <c r="F184" s="3" t="s">
        <v>360</v>
      </c>
      <c r="G184" s="2" t="s">
        <v>179</v>
      </c>
      <c r="H184" s="4" t="s">
        <v>360</v>
      </c>
      <c r="I184" s="5">
        <v>210</v>
      </c>
      <c r="J184" s="1">
        <v>42205</v>
      </c>
      <c r="K184" s="1">
        <v>42295</v>
      </c>
      <c r="L184" s="5"/>
    </row>
    <row r="185" spans="1:12" s="2" customFormat="1" ht="33.75" x14ac:dyDescent="0.2">
      <c r="A185" s="10" t="s">
        <v>587</v>
      </c>
      <c r="C185" s="2" t="s">
        <v>675</v>
      </c>
      <c r="D185" s="2" t="s">
        <v>750</v>
      </c>
      <c r="E185" s="2" t="s">
        <v>681</v>
      </c>
      <c r="F185" s="3" t="s">
        <v>682</v>
      </c>
      <c r="G185" s="2" t="s">
        <v>681</v>
      </c>
      <c r="H185" s="3" t="s">
        <v>682</v>
      </c>
      <c r="I185" s="5">
        <v>60</v>
      </c>
      <c r="J185" s="1">
        <v>42205</v>
      </c>
      <c r="K185" s="1">
        <v>42295</v>
      </c>
      <c r="L185" s="5"/>
    </row>
    <row r="186" spans="1:12" s="2" customFormat="1" ht="22.5" x14ac:dyDescent="0.2">
      <c r="A186" s="10" t="s">
        <v>588</v>
      </c>
      <c r="C186" s="2" t="s">
        <v>676</v>
      </c>
      <c r="D186" s="2" t="s">
        <v>750</v>
      </c>
      <c r="E186" s="2" t="s">
        <v>601</v>
      </c>
      <c r="F186" s="3" t="s">
        <v>629</v>
      </c>
      <c r="G186" s="2" t="s">
        <v>601</v>
      </c>
      <c r="H186" s="3" t="s">
        <v>629</v>
      </c>
      <c r="I186" s="5">
        <v>610</v>
      </c>
      <c r="J186" s="1">
        <v>42205</v>
      </c>
      <c r="K186" s="1">
        <v>42295</v>
      </c>
      <c r="L186" s="5"/>
    </row>
    <row r="187" spans="1:12" s="2" customFormat="1" ht="22.5" x14ac:dyDescent="0.2">
      <c r="A187" s="10" t="s">
        <v>589</v>
      </c>
      <c r="C187" s="2" t="s">
        <v>677</v>
      </c>
      <c r="D187" s="2" t="s">
        <v>750</v>
      </c>
      <c r="E187" s="2" t="s">
        <v>130</v>
      </c>
      <c r="F187" s="3" t="s">
        <v>355</v>
      </c>
      <c r="G187" s="2" t="s">
        <v>130</v>
      </c>
      <c r="H187" s="4" t="s">
        <v>355</v>
      </c>
      <c r="I187" s="5">
        <v>379</v>
      </c>
      <c r="J187" s="1">
        <v>42205</v>
      </c>
      <c r="K187" s="1">
        <v>42295</v>
      </c>
      <c r="L187" s="5"/>
    </row>
    <row r="188" spans="1:12" s="2" customFormat="1" ht="22.5" x14ac:dyDescent="0.2">
      <c r="A188" s="10" t="s">
        <v>590</v>
      </c>
      <c r="C188" s="2" t="s">
        <v>678</v>
      </c>
      <c r="D188" s="2" t="s">
        <v>750</v>
      </c>
      <c r="E188" s="2" t="s">
        <v>602</v>
      </c>
      <c r="F188" s="3" t="s">
        <v>680</v>
      </c>
      <c r="G188" s="2" t="s">
        <v>602</v>
      </c>
      <c r="H188" s="3" t="s">
        <v>680</v>
      </c>
      <c r="I188" s="5">
        <v>8000</v>
      </c>
      <c r="J188" s="1">
        <v>42205</v>
      </c>
      <c r="K188" s="1">
        <v>42295</v>
      </c>
      <c r="L188" s="5"/>
    </row>
    <row r="189" spans="1:12" s="2" customFormat="1" ht="22.5" x14ac:dyDescent="0.2">
      <c r="A189" s="10" t="s">
        <v>874</v>
      </c>
      <c r="C189" s="2" t="s">
        <v>929</v>
      </c>
      <c r="D189" s="2" t="s">
        <v>750</v>
      </c>
      <c r="E189" s="2" t="s">
        <v>179</v>
      </c>
      <c r="F189" s="3" t="s">
        <v>360</v>
      </c>
      <c r="G189" s="2" t="s">
        <v>179</v>
      </c>
      <c r="H189" s="4" t="s">
        <v>360</v>
      </c>
      <c r="I189" s="5">
        <v>390</v>
      </c>
      <c r="J189" s="1">
        <v>42303</v>
      </c>
      <c r="K189" s="1">
        <v>42369</v>
      </c>
      <c r="L189" s="5"/>
    </row>
    <row r="190" spans="1:12" s="2" customFormat="1" ht="22.5" x14ac:dyDescent="0.2">
      <c r="A190" s="10" t="s">
        <v>875</v>
      </c>
      <c r="C190" s="2" t="s">
        <v>930</v>
      </c>
      <c r="D190" s="2" t="s">
        <v>750</v>
      </c>
      <c r="E190" s="2" t="s">
        <v>130</v>
      </c>
      <c r="F190" s="3" t="s">
        <v>355</v>
      </c>
      <c r="G190" s="2" t="s">
        <v>130</v>
      </c>
      <c r="H190" s="4" t="s">
        <v>355</v>
      </c>
      <c r="I190" s="5">
        <v>381.25</v>
      </c>
      <c r="J190" s="1">
        <v>42303</v>
      </c>
      <c r="K190" s="1">
        <v>42369</v>
      </c>
      <c r="L190" s="5"/>
    </row>
    <row r="191" spans="1:12" s="2" customFormat="1" ht="22.5" x14ac:dyDescent="0.2">
      <c r="A191" s="10" t="s">
        <v>876</v>
      </c>
      <c r="C191" s="2" t="s">
        <v>931</v>
      </c>
      <c r="D191" s="2" t="s">
        <v>750</v>
      </c>
      <c r="E191" s="2" t="s">
        <v>341</v>
      </c>
      <c r="F191" s="3" t="s">
        <v>37</v>
      </c>
      <c r="G191" s="2" t="s">
        <v>341</v>
      </c>
      <c r="H191" s="3" t="s">
        <v>37</v>
      </c>
      <c r="I191" s="5">
        <f>106+450.81</f>
        <v>556.80999999999995</v>
      </c>
      <c r="J191" s="1">
        <v>42303</v>
      </c>
      <c r="K191" s="1">
        <v>42369</v>
      </c>
      <c r="L191" s="5"/>
    </row>
    <row r="192" spans="1:12" s="2" customFormat="1" ht="22.5" x14ac:dyDescent="0.2">
      <c r="A192" s="10" t="s">
        <v>877</v>
      </c>
      <c r="C192" s="2" t="s">
        <v>932</v>
      </c>
      <c r="D192" s="2" t="s">
        <v>750</v>
      </c>
      <c r="E192" s="2" t="s">
        <v>593</v>
      </c>
      <c r="F192" s="3" t="s">
        <v>640</v>
      </c>
      <c r="G192" s="2" t="s">
        <v>593</v>
      </c>
      <c r="H192" s="3" t="s">
        <v>640</v>
      </c>
      <c r="I192" s="5">
        <v>390</v>
      </c>
      <c r="J192" s="1">
        <v>42303</v>
      </c>
      <c r="K192" s="1">
        <v>42369</v>
      </c>
      <c r="L192" s="5"/>
    </row>
    <row r="193" spans="1:12" s="2" customFormat="1" ht="22.5" x14ac:dyDescent="0.2">
      <c r="A193" s="10" t="s">
        <v>878</v>
      </c>
      <c r="C193" s="2" t="s">
        <v>933</v>
      </c>
      <c r="D193" s="2" t="s">
        <v>750</v>
      </c>
      <c r="E193" s="2" t="s">
        <v>51</v>
      </c>
      <c r="F193" s="3" t="s">
        <v>23</v>
      </c>
      <c r="G193" s="2" t="s">
        <v>51</v>
      </c>
      <c r="H193" s="3" t="s">
        <v>23</v>
      </c>
      <c r="I193" s="5">
        <f>382+1449.29</f>
        <v>1831.29</v>
      </c>
      <c r="J193" s="1">
        <v>42303</v>
      </c>
      <c r="K193" s="1">
        <v>42369</v>
      </c>
      <c r="L193" s="5"/>
    </row>
    <row r="194" spans="1:12" s="2" customFormat="1" ht="22.5" x14ac:dyDescent="0.2">
      <c r="A194" s="10" t="s">
        <v>879</v>
      </c>
      <c r="C194" s="2" t="s">
        <v>934</v>
      </c>
      <c r="D194" s="2" t="s">
        <v>750</v>
      </c>
      <c r="E194" s="2" t="s">
        <v>924</v>
      </c>
      <c r="F194" s="2" t="s">
        <v>971</v>
      </c>
      <c r="G194" s="2" t="s">
        <v>924</v>
      </c>
      <c r="H194" s="2" t="s">
        <v>971</v>
      </c>
      <c r="I194" s="5">
        <v>2205</v>
      </c>
      <c r="J194" s="1">
        <v>42303</v>
      </c>
      <c r="K194" s="1">
        <v>42369</v>
      </c>
      <c r="L194" s="5"/>
    </row>
    <row r="195" spans="1:12" s="2" customFormat="1" ht="22.5" x14ac:dyDescent="0.2">
      <c r="A195" s="10" t="s">
        <v>880</v>
      </c>
      <c r="C195" s="2" t="s">
        <v>1204</v>
      </c>
      <c r="D195" s="2" t="s">
        <v>750</v>
      </c>
      <c r="E195" s="2" t="s">
        <v>969</v>
      </c>
      <c r="F195" s="3" t="s">
        <v>970</v>
      </c>
      <c r="G195" s="2" t="s">
        <v>969</v>
      </c>
      <c r="H195" s="3" t="s">
        <v>970</v>
      </c>
      <c r="I195" s="5">
        <v>2760</v>
      </c>
      <c r="J195" s="1">
        <v>42303</v>
      </c>
      <c r="K195" s="1">
        <v>42369</v>
      </c>
      <c r="L195" s="5"/>
    </row>
    <row r="196" spans="1:12" s="2" customFormat="1" ht="22.5" x14ac:dyDescent="0.2">
      <c r="A196" s="10" t="s">
        <v>881</v>
      </c>
      <c r="C196" s="2" t="s">
        <v>1033</v>
      </c>
      <c r="D196" s="2" t="s">
        <v>750</v>
      </c>
      <c r="E196" s="2" t="s">
        <v>972</v>
      </c>
      <c r="F196" s="3" t="s">
        <v>973</v>
      </c>
      <c r="G196" s="2" t="s">
        <v>972</v>
      </c>
      <c r="H196" s="3" t="s">
        <v>973</v>
      </c>
      <c r="I196" s="5">
        <v>460</v>
      </c>
      <c r="J196" s="1">
        <v>42303</v>
      </c>
      <c r="K196" s="1">
        <v>42369</v>
      </c>
      <c r="L196" s="5"/>
    </row>
    <row r="197" spans="1:12" s="2" customFormat="1" ht="22.5" x14ac:dyDescent="0.2">
      <c r="A197" s="10" t="s">
        <v>882</v>
      </c>
      <c r="C197" s="2" t="s">
        <v>1034</v>
      </c>
      <c r="D197" s="2" t="s">
        <v>750</v>
      </c>
      <c r="E197" s="2" t="s">
        <v>925</v>
      </c>
      <c r="F197" s="3" t="s">
        <v>974</v>
      </c>
      <c r="G197" s="2" t="s">
        <v>925</v>
      </c>
      <c r="H197" s="3" t="s">
        <v>974</v>
      </c>
      <c r="I197" s="5">
        <v>400</v>
      </c>
      <c r="J197" s="1">
        <v>42303</v>
      </c>
      <c r="K197" s="1">
        <v>42369</v>
      </c>
      <c r="L197" s="5"/>
    </row>
    <row r="198" spans="1:12" s="2" customFormat="1" ht="22.5" x14ac:dyDescent="0.2">
      <c r="A198" s="10" t="s">
        <v>883</v>
      </c>
      <c r="C198" s="2" t="s">
        <v>1035</v>
      </c>
      <c r="D198" s="2" t="s">
        <v>750</v>
      </c>
      <c r="E198" s="2" t="s">
        <v>975</v>
      </c>
      <c r="F198" s="3" t="s">
        <v>976</v>
      </c>
      <c r="G198" s="2" t="s">
        <v>975</v>
      </c>
      <c r="H198" s="3" t="s">
        <v>976</v>
      </c>
      <c r="I198" s="5">
        <v>800</v>
      </c>
      <c r="J198" s="1">
        <v>42303</v>
      </c>
      <c r="K198" s="1">
        <v>42369</v>
      </c>
      <c r="L198" s="5"/>
    </row>
    <row r="199" spans="1:12" s="2" customFormat="1" ht="45" x14ac:dyDescent="0.2">
      <c r="A199" s="10" t="s">
        <v>884</v>
      </c>
      <c r="C199" s="2" t="s">
        <v>1036</v>
      </c>
      <c r="D199" s="2" t="s">
        <v>750</v>
      </c>
      <c r="E199" s="2" t="s">
        <v>977</v>
      </c>
      <c r="F199" s="3" t="s">
        <v>978</v>
      </c>
      <c r="G199" s="2" t="s">
        <v>977</v>
      </c>
      <c r="H199" s="3" t="s">
        <v>978</v>
      </c>
      <c r="I199" s="5">
        <v>450</v>
      </c>
      <c r="J199" s="1">
        <v>42303</v>
      </c>
      <c r="K199" s="1">
        <v>42369</v>
      </c>
      <c r="L199" s="5"/>
    </row>
    <row r="200" spans="1:12" s="2" customFormat="1" ht="22.5" x14ac:dyDescent="0.2">
      <c r="A200" s="10" t="s">
        <v>885</v>
      </c>
      <c r="C200" s="2" t="s">
        <v>1037</v>
      </c>
      <c r="D200" s="2" t="s">
        <v>750</v>
      </c>
      <c r="E200" s="2" t="s">
        <v>833</v>
      </c>
      <c r="F200" s="3" t="s">
        <v>38</v>
      </c>
      <c r="G200" s="2" t="s">
        <v>833</v>
      </c>
      <c r="H200" s="3" t="s">
        <v>38</v>
      </c>
      <c r="I200" s="5">
        <v>600</v>
      </c>
      <c r="J200" s="1">
        <v>42303</v>
      </c>
      <c r="K200" s="1">
        <v>42369</v>
      </c>
      <c r="L200" s="5"/>
    </row>
    <row r="201" spans="1:12" s="2" customFormat="1" ht="22.5" x14ac:dyDescent="0.2">
      <c r="A201" s="10" t="s">
        <v>886</v>
      </c>
      <c r="C201" s="2" t="s">
        <v>1038</v>
      </c>
      <c r="D201" s="2" t="s">
        <v>750</v>
      </c>
      <c r="E201" s="2" t="s">
        <v>835</v>
      </c>
      <c r="F201" s="3" t="s">
        <v>979</v>
      </c>
      <c r="G201" s="2" t="s">
        <v>835</v>
      </c>
      <c r="H201" s="3" t="s">
        <v>979</v>
      </c>
      <c r="I201" s="5">
        <v>860</v>
      </c>
      <c r="J201" s="1">
        <v>42303</v>
      </c>
      <c r="K201" s="1">
        <v>42369</v>
      </c>
      <c r="L201" s="5"/>
    </row>
    <row r="202" spans="1:12" s="2" customFormat="1" ht="22.5" x14ac:dyDescent="0.2">
      <c r="A202" s="10" t="s">
        <v>887</v>
      </c>
      <c r="C202" s="2" t="s">
        <v>935</v>
      </c>
      <c r="D202" s="2" t="s">
        <v>750</v>
      </c>
      <c r="E202" s="3" t="s">
        <v>926</v>
      </c>
      <c r="F202" s="3" t="s">
        <v>1010</v>
      </c>
      <c r="G202" s="3" t="s">
        <v>926</v>
      </c>
      <c r="H202" s="3" t="s">
        <v>1010</v>
      </c>
      <c r="I202" s="5">
        <v>291.33999999999997</v>
      </c>
      <c r="J202" s="1">
        <v>42303</v>
      </c>
      <c r="K202" s="1">
        <v>42369</v>
      </c>
      <c r="L202" s="5"/>
    </row>
    <row r="203" spans="1:12" s="2" customFormat="1" ht="33.75" x14ac:dyDescent="0.2">
      <c r="A203" s="10" t="s">
        <v>888</v>
      </c>
      <c r="C203" s="2" t="s">
        <v>936</v>
      </c>
      <c r="D203" s="2" t="s">
        <v>750</v>
      </c>
      <c r="E203" s="2" t="s">
        <v>980</v>
      </c>
      <c r="F203" s="3" t="s">
        <v>981</v>
      </c>
      <c r="G203" s="2" t="s">
        <v>980</v>
      </c>
      <c r="H203" s="3" t="s">
        <v>981</v>
      </c>
      <c r="I203" s="5">
        <v>200</v>
      </c>
      <c r="J203" s="1">
        <v>42303</v>
      </c>
      <c r="K203" s="1">
        <v>42369</v>
      </c>
      <c r="L203" s="5"/>
    </row>
    <row r="204" spans="1:12" s="2" customFormat="1" ht="22.5" x14ac:dyDescent="0.2">
      <c r="A204" s="10" t="s">
        <v>889</v>
      </c>
      <c r="C204" s="2" t="s">
        <v>937</v>
      </c>
      <c r="D204" s="2" t="s">
        <v>750</v>
      </c>
      <c r="E204" s="2" t="s">
        <v>606</v>
      </c>
      <c r="F204" s="3" t="s">
        <v>605</v>
      </c>
      <c r="G204" s="2" t="s">
        <v>606</v>
      </c>
      <c r="H204" s="3" t="s">
        <v>605</v>
      </c>
      <c r="I204" s="5">
        <v>752.8</v>
      </c>
      <c r="J204" s="1">
        <v>42303</v>
      </c>
      <c r="K204" s="1">
        <v>42369</v>
      </c>
      <c r="L204" s="5"/>
    </row>
    <row r="205" spans="1:12" s="2" customFormat="1" ht="22.5" x14ac:dyDescent="0.2">
      <c r="A205" s="10" t="s">
        <v>890</v>
      </c>
      <c r="C205" s="2" t="s">
        <v>938</v>
      </c>
      <c r="D205" s="2" t="s">
        <v>750</v>
      </c>
      <c r="E205" s="2" t="s">
        <v>65</v>
      </c>
      <c r="F205" s="3" t="s">
        <v>22</v>
      </c>
      <c r="G205" s="2" t="s">
        <v>65</v>
      </c>
      <c r="H205" s="3" t="s">
        <v>22</v>
      </c>
      <c r="I205" s="5">
        <v>249.11</v>
      </c>
      <c r="J205" s="1">
        <v>42303</v>
      </c>
      <c r="K205" s="1">
        <v>42369</v>
      </c>
      <c r="L205" s="5"/>
    </row>
    <row r="206" spans="1:12" s="2" customFormat="1" ht="22.5" x14ac:dyDescent="0.2">
      <c r="A206" s="10" t="s">
        <v>891</v>
      </c>
      <c r="C206" s="2" t="s">
        <v>939</v>
      </c>
      <c r="D206" s="2" t="s">
        <v>750</v>
      </c>
      <c r="E206" s="2" t="s">
        <v>982</v>
      </c>
      <c r="F206" s="3" t="s">
        <v>983</v>
      </c>
      <c r="G206" s="2" t="s">
        <v>982</v>
      </c>
      <c r="H206" s="3" t="s">
        <v>983</v>
      </c>
      <c r="I206" s="5">
        <v>297.27999999999997</v>
      </c>
      <c r="J206" s="1">
        <v>42303</v>
      </c>
      <c r="K206" s="1">
        <v>42369</v>
      </c>
      <c r="L206" s="5"/>
    </row>
    <row r="207" spans="1:12" s="2" customFormat="1" ht="45" x14ac:dyDescent="0.2">
      <c r="A207" s="10" t="s">
        <v>892</v>
      </c>
      <c r="C207" s="2" t="s">
        <v>940</v>
      </c>
      <c r="D207" s="2" t="s">
        <v>842</v>
      </c>
      <c r="E207" s="2" t="s">
        <v>1011</v>
      </c>
      <c r="F207" s="3" t="s">
        <v>1014</v>
      </c>
      <c r="G207" s="2" t="s">
        <v>1012</v>
      </c>
      <c r="H207" s="3" t="s">
        <v>1013</v>
      </c>
      <c r="I207" s="5">
        <v>2458.1999999999998</v>
      </c>
      <c r="J207" s="1">
        <v>42303</v>
      </c>
      <c r="K207" s="1">
        <v>42369</v>
      </c>
      <c r="L207" s="5"/>
    </row>
    <row r="208" spans="1:12" s="2" customFormat="1" ht="22.5" x14ac:dyDescent="0.2">
      <c r="A208" s="10" t="s">
        <v>893</v>
      </c>
      <c r="C208" s="2" t="s">
        <v>941</v>
      </c>
      <c r="D208" s="2" t="s">
        <v>750</v>
      </c>
      <c r="E208" s="2" t="s">
        <v>927</v>
      </c>
      <c r="F208" s="3" t="s">
        <v>984</v>
      </c>
      <c r="G208" s="2" t="s">
        <v>927</v>
      </c>
      <c r="H208" s="3" t="s">
        <v>984</v>
      </c>
      <c r="I208" s="5">
        <v>1500</v>
      </c>
      <c r="J208" s="1">
        <v>42303</v>
      </c>
      <c r="K208" s="1">
        <v>42369</v>
      </c>
      <c r="L208" s="5"/>
    </row>
    <row r="209" spans="1:12" s="2" customFormat="1" ht="45" x14ac:dyDescent="0.2">
      <c r="A209" s="10" t="s">
        <v>894</v>
      </c>
      <c r="C209" s="2" t="s">
        <v>942</v>
      </c>
      <c r="D209" s="2" t="s">
        <v>842</v>
      </c>
      <c r="E209" s="2" t="s">
        <v>1017</v>
      </c>
      <c r="F209" s="3" t="s">
        <v>1018</v>
      </c>
      <c r="G209" s="2" t="s">
        <v>1015</v>
      </c>
      <c r="H209" s="2" t="s">
        <v>1016</v>
      </c>
      <c r="I209" s="5">
        <v>16000</v>
      </c>
      <c r="J209" s="1">
        <v>42303</v>
      </c>
      <c r="K209" s="1">
        <v>42369</v>
      </c>
      <c r="L209" s="5"/>
    </row>
    <row r="210" spans="1:12" s="2" customFormat="1" ht="33.75" x14ac:dyDescent="0.2">
      <c r="A210" s="10" t="s">
        <v>895</v>
      </c>
      <c r="C210" s="2" t="s">
        <v>943</v>
      </c>
      <c r="D210" s="2" t="s">
        <v>750</v>
      </c>
      <c r="E210" s="2" t="s">
        <v>985</v>
      </c>
      <c r="F210" s="3" t="s">
        <v>986</v>
      </c>
      <c r="G210" s="2" t="s">
        <v>985</v>
      </c>
      <c r="H210" s="3" t="s">
        <v>986</v>
      </c>
      <c r="I210" s="5">
        <v>89</v>
      </c>
      <c r="J210" s="1">
        <v>42303</v>
      </c>
      <c r="K210" s="1">
        <v>42369</v>
      </c>
      <c r="L210" s="5"/>
    </row>
    <row r="211" spans="1:12" s="2" customFormat="1" ht="22.5" x14ac:dyDescent="0.2">
      <c r="A211" s="10" t="s">
        <v>896</v>
      </c>
      <c r="C211" s="2" t="s">
        <v>944</v>
      </c>
      <c r="D211" s="2" t="s">
        <v>750</v>
      </c>
      <c r="E211" s="2" t="s">
        <v>114</v>
      </c>
      <c r="F211" s="2" t="s">
        <v>113</v>
      </c>
      <c r="G211" s="2" t="s">
        <v>114</v>
      </c>
      <c r="H211" s="2" t="s">
        <v>113</v>
      </c>
      <c r="I211" s="5">
        <v>76</v>
      </c>
      <c r="J211" s="1">
        <v>42303</v>
      </c>
      <c r="K211" s="1">
        <v>42369</v>
      </c>
      <c r="L211" s="5"/>
    </row>
    <row r="212" spans="1:12" s="2" customFormat="1" ht="22.5" x14ac:dyDescent="0.2">
      <c r="A212" s="10" t="s">
        <v>897</v>
      </c>
      <c r="C212" s="2" t="s">
        <v>945</v>
      </c>
      <c r="D212" s="2" t="s">
        <v>750</v>
      </c>
      <c r="E212" s="2" t="s">
        <v>797</v>
      </c>
      <c r="F212" s="2" t="s">
        <v>822</v>
      </c>
      <c r="G212" s="2" t="s">
        <v>797</v>
      </c>
      <c r="H212" s="2" t="s">
        <v>822</v>
      </c>
      <c r="I212" s="5">
        <v>271.5</v>
      </c>
      <c r="J212" s="1">
        <v>42303</v>
      </c>
      <c r="K212" s="1">
        <v>42369</v>
      </c>
      <c r="L212" s="5"/>
    </row>
    <row r="213" spans="1:12" s="2" customFormat="1" ht="22.5" x14ac:dyDescent="0.2">
      <c r="A213" s="10" t="s">
        <v>898</v>
      </c>
      <c r="C213" s="2" t="s">
        <v>946</v>
      </c>
      <c r="D213" s="2" t="s">
        <v>750</v>
      </c>
      <c r="E213" s="2" t="s">
        <v>987</v>
      </c>
      <c r="F213" s="3" t="s">
        <v>988</v>
      </c>
      <c r="G213" s="2" t="s">
        <v>987</v>
      </c>
      <c r="H213" s="3" t="s">
        <v>988</v>
      </c>
      <c r="I213" s="5">
        <v>225</v>
      </c>
      <c r="J213" s="1">
        <v>42303</v>
      </c>
      <c r="K213" s="1">
        <v>42369</v>
      </c>
      <c r="L213" s="5"/>
    </row>
    <row r="214" spans="1:12" s="2" customFormat="1" ht="22.5" x14ac:dyDescent="0.2">
      <c r="A214" s="10" t="s">
        <v>899</v>
      </c>
      <c r="C214" s="2" t="s">
        <v>947</v>
      </c>
      <c r="D214" s="2" t="s">
        <v>750</v>
      </c>
      <c r="E214" s="2" t="s">
        <v>928</v>
      </c>
      <c r="F214" s="3" t="s">
        <v>989</v>
      </c>
      <c r="G214" s="2" t="s">
        <v>928</v>
      </c>
      <c r="H214" s="3" t="s">
        <v>989</v>
      </c>
      <c r="I214" s="5">
        <v>459.3</v>
      </c>
      <c r="J214" s="1">
        <v>42303</v>
      </c>
      <c r="K214" s="1">
        <v>42369</v>
      </c>
      <c r="L214" s="5"/>
    </row>
    <row r="215" spans="1:12" s="2" customFormat="1" ht="22.5" x14ac:dyDescent="0.2">
      <c r="A215" s="10" t="s">
        <v>900</v>
      </c>
      <c r="C215" s="2" t="s">
        <v>948</v>
      </c>
      <c r="D215" s="2" t="s">
        <v>842</v>
      </c>
      <c r="E215" s="2" t="s">
        <v>833</v>
      </c>
      <c r="F215" s="2" t="s">
        <v>834</v>
      </c>
      <c r="G215" s="2" t="s">
        <v>833</v>
      </c>
      <c r="H215" s="2" t="s">
        <v>834</v>
      </c>
      <c r="I215" s="5">
        <v>981.85</v>
      </c>
      <c r="J215" s="1">
        <v>42303</v>
      </c>
      <c r="K215" s="1">
        <v>42369</v>
      </c>
      <c r="L215" s="5"/>
    </row>
    <row r="216" spans="1:12" s="2" customFormat="1" ht="22.5" x14ac:dyDescent="0.2">
      <c r="A216" s="10" t="s">
        <v>901</v>
      </c>
      <c r="C216" s="2" t="s">
        <v>949</v>
      </c>
      <c r="D216" s="2" t="s">
        <v>750</v>
      </c>
      <c r="E216" s="2" t="s">
        <v>277</v>
      </c>
      <c r="F216" s="3" t="s">
        <v>383</v>
      </c>
      <c r="G216" s="2" t="s">
        <v>277</v>
      </c>
      <c r="H216" s="4" t="s">
        <v>383</v>
      </c>
      <c r="I216" s="5">
        <f>69+1140.4</f>
        <v>1209.4000000000001</v>
      </c>
      <c r="J216" s="1">
        <v>42303</v>
      </c>
      <c r="K216" s="1">
        <v>42369</v>
      </c>
      <c r="L216" s="5"/>
    </row>
    <row r="217" spans="1:12" s="2" customFormat="1" ht="22.5" x14ac:dyDescent="0.2">
      <c r="A217" s="10" t="s">
        <v>902</v>
      </c>
      <c r="C217" s="2" t="s">
        <v>950</v>
      </c>
      <c r="D217" s="2" t="s">
        <v>750</v>
      </c>
      <c r="E217" s="2" t="s">
        <v>27</v>
      </c>
      <c r="F217" s="3" t="s">
        <v>26</v>
      </c>
      <c r="G217" s="2" t="s">
        <v>27</v>
      </c>
      <c r="H217" s="3" t="s">
        <v>26</v>
      </c>
      <c r="I217" s="5">
        <f>138.87+208.26</f>
        <v>347.13</v>
      </c>
      <c r="J217" s="1">
        <v>42303</v>
      </c>
      <c r="K217" s="1">
        <v>42369</v>
      </c>
      <c r="L217" s="5"/>
    </row>
    <row r="218" spans="1:12" s="2" customFormat="1" ht="22.5" x14ac:dyDescent="0.2">
      <c r="A218" s="10" t="s">
        <v>903</v>
      </c>
      <c r="C218" s="2" t="s">
        <v>951</v>
      </c>
      <c r="D218" s="2" t="s">
        <v>750</v>
      </c>
      <c r="E218" s="2" t="s">
        <v>991</v>
      </c>
      <c r="F218" s="3" t="s">
        <v>992</v>
      </c>
      <c r="G218" s="2" t="s">
        <v>991</v>
      </c>
      <c r="H218" s="3" t="s">
        <v>992</v>
      </c>
      <c r="I218" s="5">
        <v>720</v>
      </c>
      <c r="J218" s="1">
        <v>42303</v>
      </c>
      <c r="K218" s="1">
        <v>42369</v>
      </c>
      <c r="L218" s="5"/>
    </row>
    <row r="219" spans="1:12" s="2" customFormat="1" ht="22.5" x14ac:dyDescent="0.2">
      <c r="A219" s="10" t="s">
        <v>904</v>
      </c>
      <c r="C219" s="2" t="s">
        <v>1023</v>
      </c>
      <c r="D219" s="2" t="s">
        <v>750</v>
      </c>
      <c r="E219" s="2" t="s">
        <v>1007</v>
      </c>
      <c r="F219" s="3" t="s">
        <v>1009</v>
      </c>
      <c r="G219" s="2" t="s">
        <v>1007</v>
      </c>
      <c r="H219" s="3" t="s">
        <v>1009</v>
      </c>
      <c r="I219" s="5">
        <v>344.55</v>
      </c>
      <c r="J219" s="1">
        <v>42303</v>
      </c>
      <c r="K219" s="1">
        <v>42369</v>
      </c>
      <c r="L219" s="5"/>
    </row>
    <row r="220" spans="1:12" s="2" customFormat="1" ht="33.75" x14ac:dyDescent="0.2">
      <c r="A220" s="10" t="s">
        <v>905</v>
      </c>
      <c r="C220" s="2" t="s">
        <v>952</v>
      </c>
      <c r="D220" s="2" t="s">
        <v>842</v>
      </c>
      <c r="E220" s="2" t="s">
        <v>1022</v>
      </c>
      <c r="F220" s="3" t="s">
        <v>1021</v>
      </c>
      <c r="G220" s="2" t="s">
        <v>1020</v>
      </c>
      <c r="H220" s="3" t="s">
        <v>1019</v>
      </c>
      <c r="I220" s="5">
        <v>5100</v>
      </c>
      <c r="J220" s="1">
        <v>42303</v>
      </c>
      <c r="K220" s="1">
        <v>42369</v>
      </c>
      <c r="L220" s="5"/>
    </row>
    <row r="221" spans="1:12" s="2" customFormat="1" ht="33.75" x14ac:dyDescent="0.2">
      <c r="A221" s="10" t="s">
        <v>906</v>
      </c>
      <c r="C221" s="2" t="s">
        <v>953</v>
      </c>
      <c r="D221" s="2" t="s">
        <v>842</v>
      </c>
      <c r="E221" s="2" t="s">
        <v>1024</v>
      </c>
      <c r="F221" s="3" t="s">
        <v>1025</v>
      </c>
      <c r="G221" s="2" t="s">
        <v>1007</v>
      </c>
      <c r="H221" s="3" t="s">
        <v>1009</v>
      </c>
      <c r="I221" s="5">
        <v>989.36</v>
      </c>
      <c r="J221" s="1">
        <v>42303</v>
      </c>
      <c r="K221" s="1">
        <v>42369</v>
      </c>
      <c r="L221" s="5"/>
    </row>
    <row r="222" spans="1:12" s="2" customFormat="1" ht="22.5" x14ac:dyDescent="0.2">
      <c r="A222" s="10" t="s">
        <v>907</v>
      </c>
      <c r="C222" s="2" t="s">
        <v>954</v>
      </c>
      <c r="D222" s="2" t="s">
        <v>750</v>
      </c>
      <c r="E222" s="2" t="s">
        <v>71</v>
      </c>
      <c r="F222" s="3" t="s">
        <v>39</v>
      </c>
      <c r="G222" s="2" t="s">
        <v>71</v>
      </c>
      <c r="H222" s="3" t="s">
        <v>39</v>
      </c>
      <c r="I222" s="5">
        <f>612.39+14.32</f>
        <v>626.71</v>
      </c>
      <c r="J222" s="1">
        <v>42303</v>
      </c>
      <c r="K222" s="1">
        <v>42369</v>
      </c>
      <c r="L222" s="5"/>
    </row>
    <row r="223" spans="1:12" s="2" customFormat="1" ht="22.5" x14ac:dyDescent="0.2">
      <c r="A223" s="10" t="s">
        <v>908</v>
      </c>
      <c r="C223" s="2" t="s">
        <v>955</v>
      </c>
      <c r="D223" s="2" t="s">
        <v>750</v>
      </c>
      <c r="E223" s="2" t="s">
        <v>1004</v>
      </c>
      <c r="F223" s="3" t="s">
        <v>1005</v>
      </c>
      <c r="G223" s="2" t="s">
        <v>1004</v>
      </c>
      <c r="H223" s="3" t="s">
        <v>1005</v>
      </c>
      <c r="I223" s="5">
        <v>40.98</v>
      </c>
      <c r="J223" s="1">
        <v>42303</v>
      </c>
      <c r="K223" s="1">
        <v>42369</v>
      </c>
      <c r="L223" s="5"/>
    </row>
    <row r="224" spans="1:12" s="2" customFormat="1" ht="21" customHeight="1" x14ac:dyDescent="0.2">
      <c r="A224" s="10" t="s">
        <v>909</v>
      </c>
      <c r="C224" s="2" t="s">
        <v>956</v>
      </c>
      <c r="D224" s="2" t="s">
        <v>750</v>
      </c>
      <c r="E224" s="2" t="s">
        <v>1002</v>
      </c>
      <c r="F224" s="3" t="s">
        <v>1003</v>
      </c>
      <c r="G224" s="2" t="s">
        <v>1002</v>
      </c>
      <c r="H224" s="3" t="s">
        <v>1003</v>
      </c>
      <c r="I224" s="5">
        <v>593.76</v>
      </c>
      <c r="J224" s="1">
        <v>42303</v>
      </c>
      <c r="K224" s="1">
        <v>42369</v>
      </c>
      <c r="L224" s="5"/>
    </row>
    <row r="225" spans="1:12" s="2" customFormat="1" ht="22.5" x14ac:dyDescent="0.2">
      <c r="A225" s="10" t="s">
        <v>910</v>
      </c>
      <c r="C225" s="2" t="s">
        <v>957</v>
      </c>
      <c r="D225" s="2" t="s">
        <v>750</v>
      </c>
      <c r="E225" s="2" t="s">
        <v>993</v>
      </c>
      <c r="F225" s="3" t="s">
        <v>994</v>
      </c>
      <c r="G225" s="2" t="s">
        <v>993</v>
      </c>
      <c r="H225" s="3" t="s">
        <v>994</v>
      </c>
      <c r="I225" s="5">
        <v>919.4</v>
      </c>
      <c r="J225" s="1">
        <v>42303</v>
      </c>
      <c r="K225" s="1">
        <v>42369</v>
      </c>
      <c r="L225" s="5"/>
    </row>
    <row r="226" spans="1:12" s="2" customFormat="1" ht="22.5" x14ac:dyDescent="0.2">
      <c r="A226" s="10" t="s">
        <v>911</v>
      </c>
      <c r="C226" s="2" t="s">
        <v>43</v>
      </c>
      <c r="D226" s="2" t="s">
        <v>750</v>
      </c>
      <c r="E226" s="2" t="s">
        <v>72</v>
      </c>
      <c r="F226" s="3" t="s">
        <v>40</v>
      </c>
      <c r="G226" s="2" t="s">
        <v>72</v>
      </c>
      <c r="H226" s="3" t="s">
        <v>40</v>
      </c>
      <c r="I226" s="5">
        <v>579.96</v>
      </c>
      <c r="J226" s="1">
        <v>42303</v>
      </c>
      <c r="K226" s="1">
        <v>42369</v>
      </c>
      <c r="L226" s="5"/>
    </row>
    <row r="227" spans="1:12" s="2" customFormat="1" ht="67.5" x14ac:dyDescent="0.2">
      <c r="A227" s="10" t="s">
        <v>912</v>
      </c>
      <c r="C227" s="2" t="s">
        <v>958</v>
      </c>
      <c r="D227" s="2" t="s">
        <v>842</v>
      </c>
      <c r="E227" s="2" t="s">
        <v>1029</v>
      </c>
      <c r="F227" s="3" t="s">
        <v>1030</v>
      </c>
      <c r="G227" s="2" t="s">
        <v>1031</v>
      </c>
      <c r="H227" s="3" t="s">
        <v>1032</v>
      </c>
      <c r="I227" s="5">
        <v>1030.58</v>
      </c>
      <c r="J227" s="1">
        <v>42303</v>
      </c>
      <c r="K227" s="1">
        <v>42369</v>
      </c>
      <c r="L227" s="5"/>
    </row>
    <row r="228" spans="1:12" s="2" customFormat="1" ht="33.75" x14ac:dyDescent="0.2">
      <c r="A228" s="10" t="s">
        <v>913</v>
      </c>
      <c r="C228" s="2" t="s">
        <v>959</v>
      </c>
      <c r="D228" s="2" t="s">
        <v>842</v>
      </c>
      <c r="E228" s="2" t="s">
        <v>1027</v>
      </c>
      <c r="F228" s="3" t="s">
        <v>1028</v>
      </c>
      <c r="G228" s="2" t="s">
        <v>1026</v>
      </c>
      <c r="H228" s="3" t="s">
        <v>78</v>
      </c>
      <c r="I228" s="5">
        <v>285</v>
      </c>
      <c r="J228" s="1">
        <v>42303</v>
      </c>
      <c r="K228" s="1">
        <v>42369</v>
      </c>
      <c r="L228" s="5"/>
    </row>
    <row r="229" spans="1:12" s="2" customFormat="1" ht="22.5" x14ac:dyDescent="0.2">
      <c r="A229" s="10" t="s">
        <v>914</v>
      </c>
      <c r="C229" s="2" t="s">
        <v>960</v>
      </c>
      <c r="D229" s="2" t="s">
        <v>750</v>
      </c>
      <c r="E229" s="2" t="s">
        <v>995</v>
      </c>
      <c r="F229" s="3" t="s">
        <v>996</v>
      </c>
      <c r="G229" s="2" t="s">
        <v>995</v>
      </c>
      <c r="H229" s="3" t="s">
        <v>996</v>
      </c>
      <c r="I229" s="5">
        <v>205</v>
      </c>
      <c r="J229" s="1">
        <v>42303</v>
      </c>
      <c r="K229" s="1">
        <v>42369</v>
      </c>
      <c r="L229" s="5"/>
    </row>
    <row r="230" spans="1:12" s="2" customFormat="1" ht="22.5" x14ac:dyDescent="0.2">
      <c r="A230" s="10" t="s">
        <v>915</v>
      </c>
      <c r="C230" s="2" t="s">
        <v>961</v>
      </c>
      <c r="D230" s="2" t="s">
        <v>750</v>
      </c>
      <c r="E230" s="2" t="s">
        <v>274</v>
      </c>
      <c r="F230" s="3" t="s">
        <v>366</v>
      </c>
      <c r="G230" s="2" t="s">
        <v>274</v>
      </c>
      <c r="H230" s="4" t="s">
        <v>366</v>
      </c>
      <c r="I230" s="5">
        <v>380</v>
      </c>
      <c r="J230" s="1">
        <v>42303</v>
      </c>
      <c r="K230" s="1">
        <v>42369</v>
      </c>
      <c r="L230" s="5"/>
    </row>
    <row r="231" spans="1:12" s="2" customFormat="1" ht="22.5" x14ac:dyDescent="0.2">
      <c r="A231" s="10" t="s">
        <v>916</v>
      </c>
      <c r="C231" s="2" t="s">
        <v>962</v>
      </c>
      <c r="D231" s="2" t="s">
        <v>750</v>
      </c>
      <c r="E231" s="2" t="s">
        <v>1000</v>
      </c>
      <c r="F231" s="3" t="s">
        <v>1001</v>
      </c>
      <c r="G231" s="2" t="s">
        <v>1000</v>
      </c>
      <c r="H231" s="3" t="s">
        <v>1001</v>
      </c>
      <c r="I231" s="5">
        <v>450</v>
      </c>
      <c r="J231" s="1">
        <v>42303</v>
      </c>
      <c r="K231" s="1">
        <v>42369</v>
      </c>
      <c r="L231" s="5"/>
    </row>
    <row r="232" spans="1:12" s="2" customFormat="1" ht="22.5" x14ac:dyDescent="0.2">
      <c r="A232" s="10" t="s">
        <v>917</v>
      </c>
      <c r="C232" s="2" t="s">
        <v>963</v>
      </c>
      <c r="D232" s="2" t="s">
        <v>750</v>
      </c>
      <c r="E232" s="2" t="s">
        <v>176</v>
      </c>
      <c r="F232" s="3" t="s">
        <v>359</v>
      </c>
      <c r="G232" s="2" t="s">
        <v>176</v>
      </c>
      <c r="H232" s="4" t="s">
        <v>359</v>
      </c>
      <c r="I232" s="5">
        <v>149.13</v>
      </c>
      <c r="J232" s="1">
        <v>42303</v>
      </c>
      <c r="K232" s="1">
        <v>42369</v>
      </c>
      <c r="L232" s="5"/>
    </row>
    <row r="233" spans="1:12" s="2" customFormat="1" ht="22.5" x14ac:dyDescent="0.2">
      <c r="A233" s="10" t="s">
        <v>918</v>
      </c>
      <c r="C233" s="2" t="s">
        <v>964</v>
      </c>
      <c r="D233" s="2" t="s">
        <v>750</v>
      </c>
      <c r="E233" s="2" t="s">
        <v>990</v>
      </c>
      <c r="F233" s="3" t="s">
        <v>36</v>
      </c>
      <c r="G233" s="2" t="s">
        <v>990</v>
      </c>
      <c r="H233" s="3" t="s">
        <v>36</v>
      </c>
      <c r="I233" s="5">
        <v>60.5</v>
      </c>
      <c r="J233" s="1">
        <v>42303</v>
      </c>
      <c r="K233" s="1">
        <v>42369</v>
      </c>
      <c r="L233" s="5"/>
    </row>
    <row r="234" spans="1:12" s="2" customFormat="1" ht="22.5" x14ac:dyDescent="0.2">
      <c r="A234" s="10" t="s">
        <v>919</v>
      </c>
      <c r="C234" s="2" t="s">
        <v>965</v>
      </c>
      <c r="D234" s="2" t="s">
        <v>863</v>
      </c>
      <c r="E234" s="2" t="s">
        <v>24</v>
      </c>
      <c r="F234" s="3" t="s">
        <v>25</v>
      </c>
      <c r="G234" s="2" t="s">
        <v>24</v>
      </c>
      <c r="H234" s="3" t="s">
        <v>25</v>
      </c>
      <c r="I234" s="5">
        <v>12482.49</v>
      </c>
      <c r="J234" s="1">
        <v>42303</v>
      </c>
      <c r="K234" s="1">
        <v>42369</v>
      </c>
      <c r="L234" s="5"/>
    </row>
    <row r="235" spans="1:12" s="2" customFormat="1" ht="67.5" x14ac:dyDescent="0.2">
      <c r="A235" s="10" t="s">
        <v>920</v>
      </c>
      <c r="C235" s="2" t="s">
        <v>953</v>
      </c>
      <c r="D235" s="2" t="s">
        <v>842</v>
      </c>
      <c r="E235" s="2" t="s">
        <v>1006</v>
      </c>
      <c r="F235" s="3" t="s">
        <v>1008</v>
      </c>
      <c r="G235" s="2" t="s">
        <v>1007</v>
      </c>
      <c r="H235" s="3" t="s">
        <v>1009</v>
      </c>
      <c r="I235" s="5">
        <v>1732.5</v>
      </c>
      <c r="J235" s="1">
        <v>42303</v>
      </c>
      <c r="K235" s="1">
        <v>42369</v>
      </c>
      <c r="L235" s="5"/>
    </row>
    <row r="236" spans="1:12" s="2" customFormat="1" ht="22.5" x14ac:dyDescent="0.2">
      <c r="A236" s="10" t="s">
        <v>921</v>
      </c>
      <c r="C236" s="2" t="s">
        <v>966</v>
      </c>
      <c r="D236" s="2" t="s">
        <v>750</v>
      </c>
      <c r="E236" s="2" t="s">
        <v>998</v>
      </c>
      <c r="F236" s="3" t="s">
        <v>997</v>
      </c>
      <c r="G236" s="2" t="s">
        <v>998</v>
      </c>
      <c r="H236" s="3" t="s">
        <v>997</v>
      </c>
      <c r="I236" s="5">
        <v>200</v>
      </c>
      <c r="J236" s="1">
        <v>42303</v>
      </c>
      <c r="K236" s="1">
        <v>42369</v>
      </c>
      <c r="L236" s="5"/>
    </row>
    <row r="237" spans="1:12" s="2" customFormat="1" ht="33.75" x14ac:dyDescent="0.2">
      <c r="A237" s="10" t="s">
        <v>922</v>
      </c>
      <c r="C237" s="2" t="s">
        <v>967</v>
      </c>
      <c r="D237" s="2" t="s">
        <v>750</v>
      </c>
      <c r="E237" s="2" t="s">
        <v>275</v>
      </c>
      <c r="F237" s="3" t="s">
        <v>368</v>
      </c>
      <c r="G237" s="2" t="s">
        <v>275</v>
      </c>
      <c r="H237" s="4" t="s">
        <v>368</v>
      </c>
      <c r="I237" s="5">
        <v>1320</v>
      </c>
      <c r="J237" s="1">
        <v>42303</v>
      </c>
      <c r="K237" s="1">
        <v>42369</v>
      </c>
      <c r="L237" s="5"/>
    </row>
    <row r="238" spans="1:12" s="2" customFormat="1" ht="22.5" x14ac:dyDescent="0.2">
      <c r="A238" s="10" t="s">
        <v>923</v>
      </c>
      <c r="C238" s="2" t="s">
        <v>968</v>
      </c>
      <c r="D238" s="2" t="s">
        <v>750</v>
      </c>
      <c r="E238" s="2" t="s">
        <v>999</v>
      </c>
      <c r="F238" s="3" t="s">
        <v>343</v>
      </c>
      <c r="G238" s="2" t="s">
        <v>999</v>
      </c>
      <c r="H238" s="3" t="s">
        <v>343</v>
      </c>
      <c r="I238" s="5">
        <v>149</v>
      </c>
      <c r="J238" s="1">
        <v>42303</v>
      </c>
      <c r="K238" s="1">
        <v>42369</v>
      </c>
      <c r="L238" s="5"/>
    </row>
    <row r="239" spans="1:12" s="2" customFormat="1" ht="22.5" x14ac:dyDescent="0.2">
      <c r="A239" s="10" t="s">
        <v>1039</v>
      </c>
      <c r="C239" s="11" t="s">
        <v>1089</v>
      </c>
      <c r="D239" s="2" t="s">
        <v>750</v>
      </c>
      <c r="E239" s="11" t="s">
        <v>1137</v>
      </c>
      <c r="F239" s="3" t="s">
        <v>1163</v>
      </c>
      <c r="G239" s="11" t="s">
        <v>1137</v>
      </c>
      <c r="H239" s="3" t="s">
        <v>1163</v>
      </c>
      <c r="I239" s="5">
        <v>600</v>
      </c>
      <c r="J239" s="1">
        <v>42333</v>
      </c>
      <c r="K239" s="1">
        <v>42369</v>
      </c>
      <c r="L239" s="5">
        <v>600</v>
      </c>
    </row>
    <row r="240" spans="1:12" s="2" customFormat="1" ht="22.5" x14ac:dyDescent="0.2">
      <c r="A240" s="10" t="s">
        <v>1040</v>
      </c>
      <c r="C240" s="11" t="s">
        <v>1090</v>
      </c>
      <c r="D240" s="2" t="s">
        <v>750</v>
      </c>
      <c r="E240" s="11" t="s">
        <v>1138</v>
      </c>
      <c r="F240" s="3" t="s">
        <v>1185</v>
      </c>
      <c r="G240" s="11" t="s">
        <v>1138</v>
      </c>
      <c r="H240" s="3" t="s">
        <v>1185</v>
      </c>
      <c r="I240" s="5">
        <v>2004.18</v>
      </c>
      <c r="J240" s="1">
        <v>42333</v>
      </c>
      <c r="K240" s="1">
        <v>42369</v>
      </c>
      <c r="L240" s="5">
        <v>2004.18</v>
      </c>
    </row>
    <row r="241" spans="1:12" s="2" customFormat="1" ht="33.75" x14ac:dyDescent="0.2">
      <c r="A241" s="10" t="s">
        <v>1041</v>
      </c>
      <c r="C241" s="11" t="s">
        <v>1091</v>
      </c>
      <c r="D241" s="2" t="s">
        <v>750</v>
      </c>
      <c r="E241" s="11" t="s">
        <v>681</v>
      </c>
      <c r="F241" s="3" t="s">
        <v>1162</v>
      </c>
      <c r="G241" s="11" t="s">
        <v>681</v>
      </c>
      <c r="H241" s="3" t="s">
        <v>1162</v>
      </c>
      <c r="I241" s="5">
        <v>240</v>
      </c>
      <c r="J241" s="1">
        <v>42333</v>
      </c>
      <c r="K241" s="1">
        <v>42369</v>
      </c>
      <c r="L241" s="5">
        <v>240</v>
      </c>
    </row>
    <row r="242" spans="1:12" s="2" customFormat="1" ht="22.5" x14ac:dyDescent="0.2">
      <c r="A242" s="10" t="s">
        <v>1042</v>
      </c>
      <c r="C242" s="11" t="s">
        <v>1092</v>
      </c>
      <c r="D242" s="2" t="s">
        <v>750</v>
      </c>
      <c r="E242" s="2" t="s">
        <v>18</v>
      </c>
      <c r="F242" s="3" t="s">
        <v>19</v>
      </c>
      <c r="G242" s="2" t="s">
        <v>18</v>
      </c>
      <c r="H242" s="3" t="s">
        <v>19</v>
      </c>
      <c r="I242" s="5">
        <v>3563.81</v>
      </c>
      <c r="J242" s="1">
        <v>42333</v>
      </c>
      <c r="K242" s="1">
        <v>42369</v>
      </c>
      <c r="L242" s="5">
        <v>3563.81</v>
      </c>
    </row>
    <row r="243" spans="1:12" s="2" customFormat="1" ht="22.5" x14ac:dyDescent="0.2">
      <c r="A243" s="10" t="s">
        <v>1043</v>
      </c>
      <c r="C243" s="11" t="s">
        <v>1093</v>
      </c>
      <c r="D243" s="2" t="s">
        <v>750</v>
      </c>
      <c r="E243" s="11" t="s">
        <v>1139</v>
      </c>
      <c r="F243" s="3" t="s">
        <v>1183</v>
      </c>
      <c r="G243" s="11" t="s">
        <v>1139</v>
      </c>
      <c r="H243" s="3" t="s">
        <v>1183</v>
      </c>
      <c r="I243" s="5">
        <v>3952</v>
      </c>
      <c r="J243" s="1">
        <v>42333</v>
      </c>
      <c r="K243" s="1">
        <v>42369</v>
      </c>
      <c r="L243" s="5">
        <v>3952</v>
      </c>
    </row>
    <row r="244" spans="1:12" s="2" customFormat="1" ht="22.5" x14ac:dyDescent="0.2">
      <c r="A244" s="10" t="s">
        <v>1044</v>
      </c>
      <c r="C244" s="11" t="s">
        <v>1094</v>
      </c>
      <c r="D244" s="2" t="s">
        <v>750</v>
      </c>
      <c r="E244" s="11" t="s">
        <v>477</v>
      </c>
      <c r="F244" s="3" t="s">
        <v>1184</v>
      </c>
      <c r="G244" s="11" t="s">
        <v>477</v>
      </c>
      <c r="H244" s="3" t="s">
        <v>1184</v>
      </c>
      <c r="I244" s="5">
        <v>81.97</v>
      </c>
      <c r="J244" s="1">
        <v>42333</v>
      </c>
      <c r="K244" s="1">
        <v>42369</v>
      </c>
      <c r="L244" s="5">
        <v>81.97</v>
      </c>
    </row>
    <row r="245" spans="1:12" s="2" customFormat="1" ht="22.5" x14ac:dyDescent="0.2">
      <c r="A245" s="10" t="s">
        <v>1045</v>
      </c>
      <c r="C245" s="11" t="s">
        <v>1095</v>
      </c>
      <c r="D245" s="2" t="s">
        <v>750</v>
      </c>
      <c r="E245" s="11" t="s">
        <v>1140</v>
      </c>
      <c r="F245" s="3" t="s">
        <v>824</v>
      </c>
      <c r="G245" s="11" t="s">
        <v>1140</v>
      </c>
      <c r="H245" s="3" t="s">
        <v>824</v>
      </c>
      <c r="I245" s="5">
        <v>1952</v>
      </c>
      <c r="J245" s="1">
        <v>42333</v>
      </c>
      <c r="K245" s="1">
        <v>42369</v>
      </c>
      <c r="L245" s="5">
        <v>1952</v>
      </c>
    </row>
    <row r="246" spans="1:12" s="2" customFormat="1" ht="22.5" x14ac:dyDescent="0.2">
      <c r="A246" s="10" t="s">
        <v>1046</v>
      </c>
      <c r="C246" s="11" t="s">
        <v>1096</v>
      </c>
      <c r="D246" s="2" t="s">
        <v>750</v>
      </c>
      <c r="E246" s="11" t="s">
        <v>1141</v>
      </c>
      <c r="F246" s="3" t="s">
        <v>1161</v>
      </c>
      <c r="G246" s="11" t="s">
        <v>1141</v>
      </c>
      <c r="H246" s="3" t="s">
        <v>1161</v>
      </c>
      <c r="I246" s="5">
        <v>529</v>
      </c>
      <c r="J246" s="1">
        <v>42333</v>
      </c>
      <c r="K246" s="1">
        <v>42369</v>
      </c>
      <c r="L246" s="5">
        <v>529</v>
      </c>
    </row>
    <row r="247" spans="1:12" s="2" customFormat="1" ht="33.75" x14ac:dyDescent="0.2">
      <c r="A247" s="10" t="s">
        <v>1047</v>
      </c>
      <c r="C247" s="11" t="s">
        <v>1097</v>
      </c>
      <c r="D247" s="2" t="s">
        <v>842</v>
      </c>
      <c r="E247" s="2" t="s">
        <v>1202</v>
      </c>
      <c r="F247" s="3" t="s">
        <v>1203</v>
      </c>
      <c r="G247" s="11" t="s">
        <v>281</v>
      </c>
      <c r="H247" s="3" t="s">
        <v>683</v>
      </c>
      <c r="I247" s="5">
        <v>2800</v>
      </c>
      <c r="J247" s="1">
        <v>42333</v>
      </c>
      <c r="K247" s="1">
        <v>42369</v>
      </c>
      <c r="L247" s="5">
        <v>2800</v>
      </c>
    </row>
    <row r="248" spans="1:12" s="2" customFormat="1" ht="33.75" x14ac:dyDescent="0.2">
      <c r="A248" s="10" t="s">
        <v>1048</v>
      </c>
      <c r="C248" s="11" t="s">
        <v>1098</v>
      </c>
      <c r="D248" s="2" t="s">
        <v>842</v>
      </c>
      <c r="E248" s="2" t="s">
        <v>1199</v>
      </c>
      <c r="F248" s="3" t="s">
        <v>1201</v>
      </c>
      <c r="G248" s="11" t="s">
        <v>1200</v>
      </c>
      <c r="H248" s="3" t="s">
        <v>1019</v>
      </c>
      <c r="I248" s="5">
        <v>4000</v>
      </c>
      <c r="J248" s="1">
        <v>42333</v>
      </c>
      <c r="K248" s="1">
        <v>42369</v>
      </c>
      <c r="L248" s="5">
        <v>4000</v>
      </c>
    </row>
    <row r="249" spans="1:12" s="2" customFormat="1" ht="33.75" x14ac:dyDescent="0.2">
      <c r="A249" s="10" t="s">
        <v>1049</v>
      </c>
      <c r="C249" s="11" t="s">
        <v>1099</v>
      </c>
      <c r="D249" s="2" t="s">
        <v>842</v>
      </c>
      <c r="E249" s="2" t="s">
        <v>1202</v>
      </c>
      <c r="F249" s="3" t="s">
        <v>1203</v>
      </c>
      <c r="G249" s="11" t="s">
        <v>281</v>
      </c>
      <c r="H249" s="3" t="s">
        <v>683</v>
      </c>
      <c r="I249" s="5">
        <v>3700</v>
      </c>
      <c r="J249" s="1">
        <v>42333</v>
      </c>
      <c r="K249" s="1">
        <v>42369</v>
      </c>
      <c r="L249" s="5">
        <v>3700</v>
      </c>
    </row>
    <row r="250" spans="1:12" s="2" customFormat="1" ht="33.75" x14ac:dyDescent="0.2">
      <c r="A250" s="10" t="s">
        <v>1050</v>
      </c>
      <c r="C250" s="11" t="s">
        <v>1100</v>
      </c>
      <c r="D250" s="2" t="s">
        <v>853</v>
      </c>
      <c r="E250" s="2" t="s">
        <v>498</v>
      </c>
      <c r="F250" s="3" t="s">
        <v>621</v>
      </c>
      <c r="G250" s="2" t="s">
        <v>498</v>
      </c>
      <c r="H250" s="3" t="s">
        <v>621</v>
      </c>
      <c r="I250" s="5">
        <v>754</v>
      </c>
      <c r="J250" s="1">
        <v>42333</v>
      </c>
      <c r="K250" s="1">
        <v>42369</v>
      </c>
      <c r="L250" s="5">
        <v>754</v>
      </c>
    </row>
    <row r="251" spans="1:12" s="2" customFormat="1" ht="22.5" x14ac:dyDescent="0.2">
      <c r="A251" s="10" t="s">
        <v>1051</v>
      </c>
      <c r="C251" s="11" t="s">
        <v>1101</v>
      </c>
      <c r="D251" s="2" t="s">
        <v>750</v>
      </c>
      <c r="E251" s="2" t="s">
        <v>1007</v>
      </c>
      <c r="F251" s="3" t="s">
        <v>1009</v>
      </c>
      <c r="G251" s="2" t="s">
        <v>1007</v>
      </c>
      <c r="H251" s="3" t="s">
        <v>1009</v>
      </c>
      <c r="I251" s="5">
        <v>772.78</v>
      </c>
      <c r="J251" s="1">
        <v>42333</v>
      </c>
      <c r="K251" s="1">
        <v>42369</v>
      </c>
      <c r="L251" s="5">
        <v>772.78</v>
      </c>
    </row>
    <row r="252" spans="1:12" s="2" customFormat="1" ht="22.5" x14ac:dyDescent="0.2">
      <c r="A252" s="10" t="s">
        <v>1052</v>
      </c>
      <c r="C252" s="11" t="s">
        <v>1102</v>
      </c>
      <c r="D252" s="2" t="s">
        <v>750</v>
      </c>
      <c r="E252" s="11" t="s">
        <v>1142</v>
      </c>
      <c r="F252" s="3" t="s">
        <v>1160</v>
      </c>
      <c r="G252" s="11" t="s">
        <v>1142</v>
      </c>
      <c r="H252" s="3" t="s">
        <v>1160</v>
      </c>
      <c r="I252" s="5">
        <v>320</v>
      </c>
      <c r="J252" s="1">
        <v>42333</v>
      </c>
      <c r="K252" s="1">
        <v>42369</v>
      </c>
      <c r="L252" s="5">
        <v>320</v>
      </c>
    </row>
    <row r="253" spans="1:12" s="2" customFormat="1" ht="22.5" x14ac:dyDescent="0.2">
      <c r="A253" s="10" t="s">
        <v>1053</v>
      </c>
      <c r="C253" s="11" t="s">
        <v>1103</v>
      </c>
      <c r="D253" s="2" t="s">
        <v>750</v>
      </c>
      <c r="E253" s="11" t="s">
        <v>109</v>
      </c>
      <c r="F253" s="3" t="s">
        <v>1198</v>
      </c>
      <c r="G253" s="11" t="s">
        <v>109</v>
      </c>
      <c r="H253" s="3" t="s">
        <v>1198</v>
      </c>
      <c r="I253" s="5">
        <v>2000</v>
      </c>
      <c r="J253" s="1">
        <v>42333</v>
      </c>
      <c r="K253" s="1">
        <v>42369</v>
      </c>
      <c r="L253" s="5">
        <v>2000</v>
      </c>
    </row>
    <row r="254" spans="1:12" s="2" customFormat="1" ht="22.5" x14ac:dyDescent="0.2">
      <c r="A254" s="10" t="s">
        <v>1054</v>
      </c>
      <c r="C254" s="11" t="s">
        <v>1104</v>
      </c>
      <c r="D254" s="2" t="s">
        <v>750</v>
      </c>
      <c r="E254" s="11" t="s">
        <v>928</v>
      </c>
      <c r="F254" s="3" t="s">
        <v>989</v>
      </c>
      <c r="G254" s="11" t="s">
        <v>928</v>
      </c>
      <c r="H254" s="3" t="s">
        <v>989</v>
      </c>
      <c r="I254" s="5">
        <v>364</v>
      </c>
      <c r="J254" s="1">
        <v>42333</v>
      </c>
      <c r="K254" s="1">
        <v>42369</v>
      </c>
      <c r="L254" s="5">
        <v>364</v>
      </c>
    </row>
    <row r="255" spans="1:12" s="2" customFormat="1" ht="22.5" x14ac:dyDescent="0.2">
      <c r="A255" s="10" t="s">
        <v>1055</v>
      </c>
      <c r="C255" s="11" t="s">
        <v>1105</v>
      </c>
      <c r="D255" s="2" t="s">
        <v>750</v>
      </c>
      <c r="E255" s="3" t="s">
        <v>1194</v>
      </c>
      <c r="F255" s="3" t="s">
        <v>1196</v>
      </c>
      <c r="G255" s="3" t="s">
        <v>1194</v>
      </c>
      <c r="H255" s="3" t="s">
        <v>1196</v>
      </c>
      <c r="I255" s="5">
        <f>203.74+358</f>
        <v>561.74</v>
      </c>
      <c r="J255" s="1">
        <v>42333</v>
      </c>
      <c r="K255" s="1">
        <v>42369</v>
      </c>
      <c r="L255" s="5">
        <f>203.74+358</f>
        <v>561.74</v>
      </c>
    </row>
    <row r="256" spans="1:12" s="2" customFormat="1" ht="22.5" x14ac:dyDescent="0.2">
      <c r="A256" s="10" t="s">
        <v>1056</v>
      </c>
      <c r="C256" s="11" t="s">
        <v>1106</v>
      </c>
      <c r="D256" s="2" t="s">
        <v>750</v>
      </c>
      <c r="E256" s="11" t="s">
        <v>1187</v>
      </c>
      <c r="F256" s="3" t="s">
        <v>1186</v>
      </c>
      <c r="G256" s="11" t="s">
        <v>1187</v>
      </c>
      <c r="H256" s="3" t="s">
        <v>1186</v>
      </c>
      <c r="I256" s="5">
        <v>400</v>
      </c>
      <c r="J256" s="1">
        <v>42333</v>
      </c>
      <c r="K256" s="1">
        <v>42369</v>
      </c>
      <c r="L256" s="5">
        <v>400</v>
      </c>
    </row>
    <row r="257" spans="1:12" s="2" customFormat="1" ht="22.5" x14ac:dyDescent="0.2">
      <c r="A257" s="10" t="s">
        <v>1057</v>
      </c>
      <c r="C257" s="13" t="s">
        <v>1107</v>
      </c>
      <c r="D257" s="2" t="s">
        <v>750</v>
      </c>
      <c r="E257" s="11" t="s">
        <v>1187</v>
      </c>
      <c r="F257" s="3" t="s">
        <v>1186</v>
      </c>
      <c r="G257" s="11" t="s">
        <v>1187</v>
      </c>
      <c r="H257" s="3" t="s">
        <v>1186</v>
      </c>
      <c r="I257" s="5">
        <v>505.6</v>
      </c>
      <c r="J257" s="1">
        <v>42333</v>
      </c>
      <c r="K257" s="1">
        <v>42369</v>
      </c>
      <c r="L257" s="5">
        <v>505.6</v>
      </c>
    </row>
    <row r="258" spans="1:12" s="2" customFormat="1" ht="22.5" x14ac:dyDescent="0.2">
      <c r="A258" s="10" t="s">
        <v>1058</v>
      </c>
      <c r="C258" s="11" t="s">
        <v>1108</v>
      </c>
      <c r="D258" s="2" t="s">
        <v>750</v>
      </c>
      <c r="E258" s="11" t="s">
        <v>64</v>
      </c>
      <c r="F258" s="3" t="s">
        <v>1188</v>
      </c>
      <c r="G258" s="11" t="s">
        <v>64</v>
      </c>
      <c r="H258" s="3" t="s">
        <v>1188</v>
      </c>
      <c r="I258" s="5">
        <v>456.48</v>
      </c>
      <c r="J258" s="1">
        <v>42333</v>
      </c>
      <c r="K258" s="1">
        <v>42369</v>
      </c>
      <c r="L258" s="5">
        <v>456.48</v>
      </c>
    </row>
    <row r="259" spans="1:12" s="2" customFormat="1" ht="22.5" x14ac:dyDescent="0.2">
      <c r="A259" s="10" t="s">
        <v>1059</v>
      </c>
      <c r="C259" s="11" t="s">
        <v>1109</v>
      </c>
      <c r="D259" s="2" t="s">
        <v>750</v>
      </c>
      <c r="E259" s="11" t="s">
        <v>1190</v>
      </c>
      <c r="F259" s="3" t="s">
        <v>1191</v>
      </c>
      <c r="G259" s="11" t="s">
        <v>1143</v>
      </c>
      <c r="H259" s="3"/>
      <c r="I259" s="5">
        <v>5885</v>
      </c>
      <c r="J259" s="1">
        <v>42333</v>
      </c>
      <c r="K259" s="1">
        <v>42369</v>
      </c>
      <c r="L259" s="5">
        <v>5885</v>
      </c>
    </row>
    <row r="260" spans="1:12" s="2" customFormat="1" ht="22.5" x14ac:dyDescent="0.2">
      <c r="A260" s="10" t="s">
        <v>1060</v>
      </c>
      <c r="C260" s="11" t="s">
        <v>1110</v>
      </c>
      <c r="D260" s="2" t="s">
        <v>750</v>
      </c>
      <c r="E260" s="11" t="s">
        <v>1144</v>
      </c>
      <c r="F260" s="3" t="s">
        <v>1164</v>
      </c>
      <c r="G260" s="11" t="s">
        <v>1144</v>
      </c>
      <c r="H260" s="3" t="s">
        <v>1164</v>
      </c>
      <c r="I260" s="5">
        <v>264.7</v>
      </c>
      <c r="J260" s="1">
        <v>42333</v>
      </c>
      <c r="K260" s="1">
        <v>42369</v>
      </c>
      <c r="L260" s="5">
        <v>264.7</v>
      </c>
    </row>
    <row r="261" spans="1:12" s="2" customFormat="1" ht="22.5" x14ac:dyDescent="0.2">
      <c r="A261" s="10" t="s">
        <v>1061</v>
      </c>
      <c r="C261" s="11" t="s">
        <v>1111</v>
      </c>
      <c r="D261" s="2" t="s">
        <v>750</v>
      </c>
      <c r="E261" s="11" t="s">
        <v>1145</v>
      </c>
      <c r="F261" s="3" t="s">
        <v>111</v>
      </c>
      <c r="G261" s="11" t="s">
        <v>1145</v>
      </c>
      <c r="H261" s="3" t="s">
        <v>111</v>
      </c>
      <c r="I261" s="5">
        <v>547.5</v>
      </c>
      <c r="J261" s="1">
        <v>42333</v>
      </c>
      <c r="K261" s="1">
        <v>42369</v>
      </c>
      <c r="L261" s="5">
        <v>547.5</v>
      </c>
    </row>
    <row r="262" spans="1:12" s="2" customFormat="1" ht="22.5" x14ac:dyDescent="0.2">
      <c r="A262" s="10" t="s">
        <v>1062</v>
      </c>
      <c r="C262" s="11" t="s">
        <v>1112</v>
      </c>
      <c r="D262" s="2" t="s">
        <v>750</v>
      </c>
      <c r="E262" s="11" t="s">
        <v>1146</v>
      </c>
      <c r="F262" s="3" t="s">
        <v>1189</v>
      </c>
      <c r="G262" s="11" t="s">
        <v>1146</v>
      </c>
      <c r="H262" s="3" t="s">
        <v>1189</v>
      </c>
      <c r="I262" s="5">
        <f>81.97+409+286.89</f>
        <v>777.86</v>
      </c>
      <c r="J262" s="1">
        <v>42333</v>
      </c>
      <c r="K262" s="1">
        <v>42369</v>
      </c>
      <c r="L262" s="5">
        <f>81.97+409+286.89</f>
        <v>777.86</v>
      </c>
    </row>
    <row r="263" spans="1:12" s="2" customFormat="1" ht="22.5" x14ac:dyDescent="0.2">
      <c r="A263" s="10" t="s">
        <v>1063</v>
      </c>
      <c r="C263" s="11" t="s">
        <v>1113</v>
      </c>
      <c r="D263" s="2" t="s">
        <v>750</v>
      </c>
      <c r="E263" s="11" t="s">
        <v>831</v>
      </c>
      <c r="F263" s="3" t="s">
        <v>641</v>
      </c>
      <c r="G263" s="11" t="s">
        <v>831</v>
      </c>
      <c r="H263" s="3" t="s">
        <v>641</v>
      </c>
      <c r="I263" s="5">
        <f>6064.17+5060.16</f>
        <v>11124.33</v>
      </c>
      <c r="J263" s="1">
        <v>42333</v>
      </c>
      <c r="K263" s="1">
        <v>42369</v>
      </c>
      <c r="L263" s="5">
        <f>6064.17+5060.16</f>
        <v>11124.33</v>
      </c>
    </row>
    <row r="264" spans="1:12" s="2" customFormat="1" ht="33.75" x14ac:dyDescent="0.2">
      <c r="A264" s="10" t="s">
        <v>1064</v>
      </c>
      <c r="C264" s="11" t="s">
        <v>77</v>
      </c>
      <c r="D264" s="2" t="s">
        <v>750</v>
      </c>
      <c r="E264" s="11" t="s">
        <v>1165</v>
      </c>
      <c r="F264" s="3" t="s">
        <v>32</v>
      </c>
      <c r="G264" s="11" t="s">
        <v>1165</v>
      </c>
      <c r="H264" s="3" t="s">
        <v>32</v>
      </c>
      <c r="I264" s="5">
        <v>417.3</v>
      </c>
      <c r="J264" s="1">
        <v>42333</v>
      </c>
      <c r="K264" s="1">
        <v>42369</v>
      </c>
      <c r="L264" s="5">
        <v>417.3</v>
      </c>
    </row>
    <row r="265" spans="1:12" s="2" customFormat="1" ht="22.5" x14ac:dyDescent="0.2">
      <c r="A265" s="10" t="s">
        <v>1065</v>
      </c>
      <c r="C265" s="11" t="s">
        <v>1114</v>
      </c>
      <c r="D265" s="2" t="s">
        <v>750</v>
      </c>
      <c r="E265" s="11" t="s">
        <v>107</v>
      </c>
      <c r="F265" s="3" t="s">
        <v>95</v>
      </c>
      <c r="G265" s="11" t="s">
        <v>107</v>
      </c>
      <c r="H265" s="3" t="s">
        <v>95</v>
      </c>
      <c r="I265" s="5">
        <v>800</v>
      </c>
      <c r="J265" s="1">
        <v>42333</v>
      </c>
      <c r="K265" s="1">
        <v>42369</v>
      </c>
      <c r="L265" s="5">
        <v>800</v>
      </c>
    </row>
    <row r="266" spans="1:12" s="2" customFormat="1" ht="22.5" x14ac:dyDescent="0.2">
      <c r="A266" s="10" t="s">
        <v>1066</v>
      </c>
      <c r="C266" s="11" t="s">
        <v>1115</v>
      </c>
      <c r="D266" s="2" t="s">
        <v>750</v>
      </c>
      <c r="E266" s="11" t="s">
        <v>1147</v>
      </c>
      <c r="F266" s="3" t="s">
        <v>1182</v>
      </c>
      <c r="G266" s="11" t="s">
        <v>1147</v>
      </c>
      <c r="H266" s="3" t="s">
        <v>1182</v>
      </c>
      <c r="I266" s="5">
        <v>1250</v>
      </c>
      <c r="J266" s="1">
        <v>42333</v>
      </c>
      <c r="K266" s="1">
        <v>42369</v>
      </c>
      <c r="L266" s="5">
        <v>1250</v>
      </c>
    </row>
    <row r="267" spans="1:12" s="2" customFormat="1" ht="22.5" x14ac:dyDescent="0.2">
      <c r="A267" s="10" t="s">
        <v>1067</v>
      </c>
      <c r="C267" s="11" t="s">
        <v>1116</v>
      </c>
      <c r="D267" s="2" t="s">
        <v>750</v>
      </c>
      <c r="E267" s="11" t="s">
        <v>1148</v>
      </c>
      <c r="F267" s="3" t="s">
        <v>1170</v>
      </c>
      <c r="G267" s="11" t="s">
        <v>1148</v>
      </c>
      <c r="H267" s="3" t="s">
        <v>1170</v>
      </c>
      <c r="I267" s="5">
        <v>744</v>
      </c>
      <c r="J267" s="1">
        <v>42333</v>
      </c>
      <c r="K267" s="1">
        <v>42369</v>
      </c>
      <c r="L267" s="5">
        <v>744</v>
      </c>
    </row>
    <row r="268" spans="1:12" s="2" customFormat="1" ht="22.5" x14ac:dyDescent="0.2">
      <c r="A268" s="10" t="s">
        <v>1068</v>
      </c>
      <c r="C268" s="11" t="s">
        <v>1117</v>
      </c>
      <c r="D268" s="2" t="s">
        <v>750</v>
      </c>
      <c r="E268" s="11" t="s">
        <v>1149</v>
      </c>
      <c r="F268" s="3" t="s">
        <v>1169</v>
      </c>
      <c r="G268" s="11" t="s">
        <v>1149</v>
      </c>
      <c r="H268" s="3" t="s">
        <v>1169</v>
      </c>
      <c r="I268" s="5">
        <v>60</v>
      </c>
      <c r="J268" s="1">
        <v>42333</v>
      </c>
      <c r="K268" s="1">
        <v>42369</v>
      </c>
      <c r="L268" s="5">
        <v>60</v>
      </c>
    </row>
    <row r="269" spans="1:12" s="2" customFormat="1" ht="22.5" x14ac:dyDescent="0.2">
      <c r="A269" s="10" t="s">
        <v>1069</v>
      </c>
      <c r="C269" s="11" t="s">
        <v>1118</v>
      </c>
      <c r="D269" s="2" t="s">
        <v>750</v>
      </c>
      <c r="E269" s="2" t="s">
        <v>785</v>
      </c>
      <c r="F269" s="2" t="s">
        <v>786</v>
      </c>
      <c r="G269" s="2" t="s">
        <v>785</v>
      </c>
      <c r="H269" s="3" t="s">
        <v>786</v>
      </c>
      <c r="I269" s="5">
        <v>633.44000000000005</v>
      </c>
      <c r="J269" s="1">
        <v>42333</v>
      </c>
      <c r="K269" s="1">
        <v>42369</v>
      </c>
      <c r="L269" s="5">
        <v>633.44000000000005</v>
      </c>
    </row>
    <row r="270" spans="1:12" s="2" customFormat="1" ht="22.5" x14ac:dyDescent="0.2">
      <c r="A270" s="10" t="s">
        <v>1070</v>
      </c>
      <c r="C270" s="11" t="s">
        <v>1119</v>
      </c>
      <c r="D270" s="2" t="s">
        <v>750</v>
      </c>
      <c r="E270" s="11" t="s">
        <v>928</v>
      </c>
      <c r="F270" s="3" t="s">
        <v>989</v>
      </c>
      <c r="G270" s="11" t="s">
        <v>928</v>
      </c>
      <c r="H270" s="3" t="s">
        <v>989</v>
      </c>
      <c r="I270" s="5">
        <v>387.84</v>
      </c>
      <c r="J270" s="1">
        <v>42333</v>
      </c>
      <c r="K270" s="1">
        <v>42369</v>
      </c>
      <c r="L270" s="5">
        <v>387.84</v>
      </c>
    </row>
    <row r="271" spans="1:12" s="2" customFormat="1" ht="45" x14ac:dyDescent="0.2">
      <c r="A271" s="10" t="s">
        <v>1071</v>
      </c>
      <c r="C271" s="11" t="s">
        <v>1120</v>
      </c>
      <c r="D271" s="2" t="s">
        <v>750</v>
      </c>
      <c r="E271" s="11" t="s">
        <v>1167</v>
      </c>
      <c r="F271" s="3" t="s">
        <v>1168</v>
      </c>
      <c r="G271" s="11" t="s">
        <v>1167</v>
      </c>
      <c r="H271" s="3" t="s">
        <v>1168</v>
      </c>
      <c r="I271" s="5">
        <v>81.97</v>
      </c>
      <c r="J271" s="1">
        <v>42333</v>
      </c>
      <c r="K271" s="1">
        <v>42369</v>
      </c>
      <c r="L271" s="5">
        <v>81.97</v>
      </c>
    </row>
    <row r="272" spans="1:12" s="2" customFormat="1" ht="56.25" x14ac:dyDescent="0.2">
      <c r="A272" s="10" t="s">
        <v>1072</v>
      </c>
      <c r="C272" s="11" t="s">
        <v>1195</v>
      </c>
      <c r="D272" s="2" t="s">
        <v>842</v>
      </c>
      <c r="E272" s="2" t="s">
        <v>1192</v>
      </c>
      <c r="F272" s="3" t="s">
        <v>1193</v>
      </c>
      <c r="G272" s="3" t="s">
        <v>1194</v>
      </c>
      <c r="H272" s="3" t="s">
        <v>1196</v>
      </c>
      <c r="I272" s="5">
        <v>979.65</v>
      </c>
      <c r="J272" s="1">
        <v>42333</v>
      </c>
      <c r="K272" s="1">
        <v>42369</v>
      </c>
      <c r="L272" s="5">
        <v>979.65</v>
      </c>
    </row>
    <row r="273" spans="1:12" s="2" customFormat="1" ht="22.5" x14ac:dyDescent="0.2">
      <c r="A273" s="10" t="s">
        <v>1073</v>
      </c>
      <c r="C273" s="12" t="s">
        <v>1121</v>
      </c>
      <c r="D273" s="2" t="s">
        <v>750</v>
      </c>
      <c r="E273" s="11" t="s">
        <v>1150</v>
      </c>
      <c r="F273" s="3" t="s">
        <v>1166</v>
      </c>
      <c r="G273" s="11" t="s">
        <v>1150</v>
      </c>
      <c r="H273" s="3" t="s">
        <v>1166</v>
      </c>
      <c r="I273" s="5">
        <v>1362.45</v>
      </c>
      <c r="J273" s="1">
        <v>42333</v>
      </c>
      <c r="K273" s="1">
        <v>42369</v>
      </c>
      <c r="L273" s="5">
        <v>1362.45</v>
      </c>
    </row>
    <row r="274" spans="1:12" s="2" customFormat="1" ht="22.5" x14ac:dyDescent="0.2">
      <c r="A274" s="10" t="s">
        <v>1074</v>
      </c>
      <c r="C274" s="11" t="s">
        <v>1122</v>
      </c>
      <c r="D274" s="2" t="s">
        <v>750</v>
      </c>
      <c r="E274" s="11" t="s">
        <v>1151</v>
      </c>
      <c r="F274" s="3" t="s">
        <v>1197</v>
      </c>
      <c r="G274" s="11" t="s">
        <v>1151</v>
      </c>
      <c r="H274" s="3" t="s">
        <v>1197</v>
      </c>
      <c r="I274" s="5">
        <v>3411.02</v>
      </c>
      <c r="J274" s="1">
        <v>42333</v>
      </c>
      <c r="K274" s="1">
        <v>42369</v>
      </c>
      <c r="L274" s="5">
        <v>3411.02</v>
      </c>
    </row>
    <row r="275" spans="1:12" s="2" customFormat="1" ht="22.5" x14ac:dyDescent="0.2">
      <c r="A275" s="10" t="s">
        <v>1075</v>
      </c>
      <c r="C275" s="11" t="s">
        <v>1123</v>
      </c>
      <c r="D275" s="2" t="s">
        <v>750</v>
      </c>
      <c r="E275" s="11" t="s">
        <v>1152</v>
      </c>
      <c r="F275" s="3" t="s">
        <v>1173</v>
      </c>
      <c r="G275" s="11" t="s">
        <v>1152</v>
      </c>
      <c r="H275" s="3" t="s">
        <v>1173</v>
      </c>
      <c r="I275" s="5">
        <v>7000</v>
      </c>
      <c r="J275" s="1">
        <v>42333</v>
      </c>
      <c r="K275" s="1">
        <v>42369</v>
      </c>
      <c r="L275" s="5">
        <v>7000</v>
      </c>
    </row>
    <row r="276" spans="1:12" s="2" customFormat="1" ht="22.5" x14ac:dyDescent="0.2">
      <c r="A276" s="10" t="s">
        <v>1076</v>
      </c>
      <c r="C276" s="11" t="s">
        <v>1124</v>
      </c>
      <c r="D276" s="2" t="s">
        <v>750</v>
      </c>
      <c r="E276" s="11" t="s">
        <v>1153</v>
      </c>
      <c r="F276" s="3" t="s">
        <v>1172</v>
      </c>
      <c r="G276" s="11" t="s">
        <v>1153</v>
      </c>
      <c r="H276" s="3" t="s">
        <v>1172</v>
      </c>
      <c r="I276" s="5">
        <v>570</v>
      </c>
      <c r="J276" s="1">
        <v>42333</v>
      </c>
      <c r="K276" s="1">
        <v>42369</v>
      </c>
      <c r="L276" s="5">
        <v>570</v>
      </c>
    </row>
    <row r="277" spans="1:12" s="2" customFormat="1" ht="22.5" x14ac:dyDescent="0.2">
      <c r="A277" s="10" t="s">
        <v>1077</v>
      </c>
      <c r="C277" s="11" t="s">
        <v>1125</v>
      </c>
      <c r="D277" s="2" t="s">
        <v>750</v>
      </c>
      <c r="E277" s="11" t="s">
        <v>596</v>
      </c>
      <c r="F277" s="3" t="s">
        <v>1171</v>
      </c>
      <c r="G277" s="11" t="s">
        <v>596</v>
      </c>
      <c r="H277" s="3" t="s">
        <v>1171</v>
      </c>
      <c r="I277" s="5">
        <v>649.47</v>
      </c>
      <c r="J277" s="1">
        <v>42333</v>
      </c>
      <c r="K277" s="1">
        <v>42369</v>
      </c>
      <c r="L277" s="5">
        <v>649.47</v>
      </c>
    </row>
    <row r="278" spans="1:12" s="2" customFormat="1" ht="22.5" x14ac:dyDescent="0.2">
      <c r="A278" s="10" t="s">
        <v>1078</v>
      </c>
      <c r="C278" s="11" t="s">
        <v>1126</v>
      </c>
      <c r="D278" s="2" t="s">
        <v>750</v>
      </c>
      <c r="E278" s="11" t="s">
        <v>808</v>
      </c>
      <c r="F278" s="11" t="s">
        <v>809</v>
      </c>
      <c r="G278" s="11" t="s">
        <v>808</v>
      </c>
      <c r="H278" s="11" t="s">
        <v>809</v>
      </c>
      <c r="I278" s="5">
        <v>3502</v>
      </c>
      <c r="J278" s="1">
        <v>42333</v>
      </c>
      <c r="K278" s="1">
        <v>42369</v>
      </c>
      <c r="L278" s="5">
        <v>3502</v>
      </c>
    </row>
    <row r="279" spans="1:12" s="2" customFormat="1" ht="22.5" x14ac:dyDescent="0.2">
      <c r="A279" s="10" t="s">
        <v>1079</v>
      </c>
      <c r="C279" s="11" t="s">
        <v>1127</v>
      </c>
      <c r="D279" s="2" t="s">
        <v>750</v>
      </c>
      <c r="E279" s="2" t="s">
        <v>281</v>
      </c>
      <c r="F279" s="3" t="s">
        <v>378</v>
      </c>
      <c r="G279" s="2" t="s">
        <v>281</v>
      </c>
      <c r="H279" s="3" t="s">
        <v>378</v>
      </c>
      <c r="I279" s="5">
        <f>1500+287</f>
        <v>1787</v>
      </c>
      <c r="J279" s="1">
        <v>42333</v>
      </c>
      <c r="K279" s="1">
        <v>42369</v>
      </c>
      <c r="L279" s="5">
        <f>1500+287</f>
        <v>1787</v>
      </c>
    </row>
    <row r="280" spans="1:12" s="2" customFormat="1" ht="22.5" x14ac:dyDescent="0.2">
      <c r="A280" s="10" t="s">
        <v>1080</v>
      </c>
      <c r="C280" s="14" t="s">
        <v>1128</v>
      </c>
      <c r="D280" s="2" t="s">
        <v>750</v>
      </c>
      <c r="E280" s="11" t="s">
        <v>1154</v>
      </c>
      <c r="F280" s="3" t="s">
        <v>1174</v>
      </c>
      <c r="G280" s="11" t="s">
        <v>1154</v>
      </c>
      <c r="H280" s="3" t="s">
        <v>1174</v>
      </c>
      <c r="I280" s="5">
        <v>311.48</v>
      </c>
      <c r="J280" s="1">
        <v>42333</v>
      </c>
      <c r="K280" s="1">
        <v>42369</v>
      </c>
      <c r="L280" s="5">
        <v>311.48</v>
      </c>
    </row>
    <row r="281" spans="1:12" s="2" customFormat="1" ht="22.5" x14ac:dyDescent="0.2">
      <c r="A281" s="10" t="s">
        <v>1081</v>
      </c>
      <c r="C281" s="14" t="s">
        <v>1129</v>
      </c>
      <c r="D281" s="2" t="s">
        <v>750</v>
      </c>
      <c r="E281" s="11" t="s">
        <v>107</v>
      </c>
      <c r="F281" s="3" t="s">
        <v>95</v>
      </c>
      <c r="G281" s="11" t="s">
        <v>107</v>
      </c>
      <c r="H281" s="3" t="s">
        <v>95</v>
      </c>
      <c r="I281" s="5">
        <v>319.67</v>
      </c>
      <c r="J281" s="1">
        <v>42333</v>
      </c>
      <c r="K281" s="1">
        <v>42369</v>
      </c>
      <c r="L281" s="5">
        <v>319.67</v>
      </c>
    </row>
    <row r="282" spans="1:12" s="2" customFormat="1" ht="22.5" x14ac:dyDescent="0.2">
      <c r="A282" s="10" t="s">
        <v>1082</v>
      </c>
      <c r="C282" s="15" t="s">
        <v>1130</v>
      </c>
      <c r="D282" s="2" t="s">
        <v>750</v>
      </c>
      <c r="E282" s="11" t="s">
        <v>1155</v>
      </c>
      <c r="F282" s="3" t="s">
        <v>1175</v>
      </c>
      <c r="G282" s="11" t="s">
        <v>1155</v>
      </c>
      <c r="H282" s="3" t="s">
        <v>1175</v>
      </c>
      <c r="I282" s="5">
        <v>511</v>
      </c>
      <c r="J282" s="1">
        <v>42333</v>
      </c>
      <c r="K282" s="1">
        <v>42369</v>
      </c>
      <c r="L282" s="5">
        <v>511</v>
      </c>
    </row>
    <row r="283" spans="1:12" s="2" customFormat="1" ht="22.5" x14ac:dyDescent="0.2">
      <c r="A283" s="10" t="s">
        <v>1083</v>
      </c>
      <c r="C283" s="11" t="s">
        <v>1131</v>
      </c>
      <c r="D283" s="2" t="s">
        <v>750</v>
      </c>
      <c r="E283" s="11" t="s">
        <v>1156</v>
      </c>
      <c r="F283" s="3" t="s">
        <v>1176</v>
      </c>
      <c r="G283" s="11" t="s">
        <v>1156</v>
      </c>
      <c r="H283" s="3" t="s">
        <v>1176</v>
      </c>
      <c r="I283" s="5">
        <v>3490</v>
      </c>
      <c r="J283" s="1">
        <v>42333</v>
      </c>
      <c r="K283" s="1">
        <v>42369</v>
      </c>
      <c r="L283" s="5">
        <v>3490</v>
      </c>
    </row>
    <row r="284" spans="1:12" s="2" customFormat="1" ht="33.75" x14ac:dyDescent="0.2">
      <c r="A284" s="10" t="s">
        <v>1084</v>
      </c>
      <c r="C284" s="16" t="s">
        <v>1132</v>
      </c>
      <c r="D284" s="2" t="s">
        <v>750</v>
      </c>
      <c r="E284" s="11" t="s">
        <v>1000</v>
      </c>
      <c r="F284" s="3" t="s">
        <v>1001</v>
      </c>
      <c r="G284" s="11" t="s">
        <v>1000</v>
      </c>
      <c r="H284" s="3" t="s">
        <v>1001</v>
      </c>
      <c r="I284" s="5">
        <v>225</v>
      </c>
      <c r="J284" s="1">
        <v>42333</v>
      </c>
      <c r="K284" s="1">
        <v>42369</v>
      </c>
      <c r="L284" s="5">
        <v>225</v>
      </c>
    </row>
    <row r="285" spans="1:12" s="2" customFormat="1" ht="22.5" x14ac:dyDescent="0.2">
      <c r="A285" s="10" t="s">
        <v>1085</v>
      </c>
      <c r="C285" s="11" t="s">
        <v>1133</v>
      </c>
      <c r="D285" s="2" t="s">
        <v>750</v>
      </c>
      <c r="E285" s="11" t="s">
        <v>1157</v>
      </c>
      <c r="F285" s="3" t="s">
        <v>1177</v>
      </c>
      <c r="G285" s="11" t="s">
        <v>1157</v>
      </c>
      <c r="H285" s="3" t="s">
        <v>1177</v>
      </c>
      <c r="I285" s="5">
        <v>150</v>
      </c>
      <c r="J285" s="1">
        <v>42333</v>
      </c>
      <c r="K285" s="1">
        <v>42369</v>
      </c>
      <c r="L285" s="5">
        <v>150</v>
      </c>
    </row>
    <row r="286" spans="1:12" s="2" customFormat="1" ht="33.75" x14ac:dyDescent="0.2">
      <c r="A286" s="10" t="s">
        <v>1086</v>
      </c>
      <c r="C286" s="11" t="s">
        <v>1134</v>
      </c>
      <c r="D286" s="2" t="s">
        <v>750</v>
      </c>
      <c r="E286" s="11" t="s">
        <v>1158</v>
      </c>
      <c r="F286" s="3" t="s">
        <v>1181</v>
      </c>
      <c r="G286" s="11" t="s">
        <v>1158</v>
      </c>
      <c r="H286" s="3" t="s">
        <v>1181</v>
      </c>
      <c r="I286" s="5">
        <v>288.45999999999998</v>
      </c>
      <c r="J286" s="1">
        <v>42333</v>
      </c>
      <c r="K286" s="1">
        <v>42369</v>
      </c>
      <c r="L286" s="5">
        <v>288.45999999999998</v>
      </c>
    </row>
    <row r="287" spans="1:12" s="2" customFormat="1" ht="45" x14ac:dyDescent="0.2">
      <c r="A287" s="10" t="s">
        <v>1087</v>
      </c>
      <c r="C287" s="11" t="s">
        <v>1135</v>
      </c>
      <c r="D287" s="2" t="s">
        <v>750</v>
      </c>
      <c r="E287" s="11" t="s">
        <v>1178</v>
      </c>
      <c r="F287" s="3" t="s">
        <v>1179</v>
      </c>
      <c r="G287" s="11" t="s">
        <v>1178</v>
      </c>
      <c r="H287" s="3" t="s">
        <v>1179</v>
      </c>
      <c r="I287" s="5">
        <v>394.26</v>
      </c>
      <c r="J287" s="1">
        <v>42333</v>
      </c>
      <c r="K287" s="1">
        <v>42369</v>
      </c>
      <c r="L287" s="5">
        <v>394.26</v>
      </c>
    </row>
    <row r="288" spans="1:12" s="2" customFormat="1" ht="22.5" x14ac:dyDescent="0.2">
      <c r="A288" s="10" t="s">
        <v>1088</v>
      </c>
      <c r="C288" s="11" t="s">
        <v>1136</v>
      </c>
      <c r="D288" s="2" t="s">
        <v>750</v>
      </c>
      <c r="E288" s="11" t="s">
        <v>1159</v>
      </c>
      <c r="F288" s="3" t="s">
        <v>1180</v>
      </c>
      <c r="G288" s="11" t="s">
        <v>1159</v>
      </c>
      <c r="H288" s="3" t="s">
        <v>1180</v>
      </c>
      <c r="I288" s="5">
        <v>712.3</v>
      </c>
      <c r="J288" s="1">
        <v>42333</v>
      </c>
      <c r="K288" s="1">
        <v>42369</v>
      </c>
      <c r="L288" s="5">
        <v>712.3</v>
      </c>
    </row>
    <row r="289" spans="1:12" s="2" customFormat="1" ht="22.5" x14ac:dyDescent="0.2">
      <c r="A289" s="2" t="s">
        <v>710</v>
      </c>
      <c r="B289" s="17"/>
      <c r="C289" s="2" t="s">
        <v>709</v>
      </c>
      <c r="D289" s="2" t="s">
        <v>750</v>
      </c>
      <c r="E289" s="4" t="s">
        <v>599</v>
      </c>
      <c r="F289" s="4" t="s">
        <v>632</v>
      </c>
      <c r="G289" s="4" t="s">
        <v>599</v>
      </c>
      <c r="H289" s="4" t="s">
        <v>632</v>
      </c>
      <c r="I289" s="5">
        <v>6000</v>
      </c>
      <c r="J289" s="6">
        <v>42005</v>
      </c>
      <c r="K289" s="6">
        <v>42369</v>
      </c>
      <c r="L289" s="5">
        <v>6000</v>
      </c>
    </row>
    <row r="290" spans="1:12" s="2" customFormat="1" ht="22.5" x14ac:dyDescent="0.2">
      <c r="A290" s="2" t="s">
        <v>711</v>
      </c>
      <c r="C290" s="2" t="s">
        <v>712</v>
      </c>
      <c r="D290" s="2" t="s">
        <v>750</v>
      </c>
      <c r="E290" s="3" t="s">
        <v>114</v>
      </c>
      <c r="F290" s="3" t="s">
        <v>113</v>
      </c>
      <c r="G290" s="3" t="s">
        <v>114</v>
      </c>
      <c r="H290" s="3" t="s">
        <v>113</v>
      </c>
      <c r="I290" s="5">
        <v>4300</v>
      </c>
      <c r="J290" s="1">
        <v>42013</v>
      </c>
      <c r="K290" s="1">
        <v>42114</v>
      </c>
      <c r="L290" s="5">
        <v>4280</v>
      </c>
    </row>
    <row r="291" spans="1:12" s="2" customFormat="1" ht="22.5" x14ac:dyDescent="0.2">
      <c r="A291" s="2" t="s">
        <v>390</v>
      </c>
      <c r="C291" s="2" t="s">
        <v>391</v>
      </c>
      <c r="D291" s="2" t="s">
        <v>760</v>
      </c>
      <c r="E291" s="3" t="s">
        <v>389</v>
      </c>
      <c r="F291" s="3" t="s">
        <v>827</v>
      </c>
      <c r="G291" s="3" t="s">
        <v>389</v>
      </c>
      <c r="H291" s="3" t="s">
        <v>827</v>
      </c>
      <c r="I291" s="5">
        <v>26000</v>
      </c>
      <c r="J291" s="1">
        <v>42005</v>
      </c>
      <c r="K291" s="6">
        <v>42369</v>
      </c>
      <c r="L291" s="5">
        <v>15210</v>
      </c>
    </row>
    <row r="292" spans="1:12" s="2" customFormat="1" ht="33.75" x14ac:dyDescent="0.2">
      <c r="A292" s="2" t="s">
        <v>387</v>
      </c>
      <c r="C292" s="2" t="s">
        <v>388</v>
      </c>
      <c r="D292" s="2" t="s">
        <v>755</v>
      </c>
      <c r="E292" s="2" t="s">
        <v>828</v>
      </c>
      <c r="F292" s="2" t="s">
        <v>829</v>
      </c>
      <c r="G292" s="2" t="s">
        <v>91</v>
      </c>
      <c r="H292" s="2" t="s">
        <v>90</v>
      </c>
      <c r="I292" s="5">
        <v>38000</v>
      </c>
      <c r="J292" s="1">
        <v>42005</v>
      </c>
      <c r="K292" s="6">
        <v>42735</v>
      </c>
      <c r="L292" s="5">
        <v>2035.61</v>
      </c>
    </row>
    <row r="293" spans="1:12" s="2" customFormat="1" ht="22.5" x14ac:dyDescent="0.2">
      <c r="A293" s="2" t="s">
        <v>713</v>
      </c>
      <c r="C293" s="2" t="s">
        <v>759</v>
      </c>
      <c r="D293" s="2" t="s">
        <v>750</v>
      </c>
      <c r="E293" s="2" t="s">
        <v>766</v>
      </c>
      <c r="F293" s="2" t="s">
        <v>840</v>
      </c>
      <c r="G293" s="2" t="s">
        <v>766</v>
      </c>
      <c r="H293" s="2" t="s">
        <v>840</v>
      </c>
      <c r="I293" s="2">
        <v>4365.24</v>
      </c>
      <c r="J293" s="1">
        <v>42005</v>
      </c>
      <c r="K293" s="6">
        <v>42369</v>
      </c>
      <c r="L293" s="5">
        <v>4000</v>
      </c>
    </row>
    <row r="294" spans="1:12" s="2" customFormat="1" ht="22.5" x14ac:dyDescent="0.2">
      <c r="A294" s="2" t="s">
        <v>394</v>
      </c>
      <c r="C294" s="2" t="s">
        <v>395</v>
      </c>
      <c r="D294" s="2" t="s">
        <v>753</v>
      </c>
      <c r="E294" s="3" t="s">
        <v>396</v>
      </c>
      <c r="F294" s="3" t="s">
        <v>830</v>
      </c>
      <c r="G294" s="3" t="s">
        <v>396</v>
      </c>
      <c r="H294" s="3" t="s">
        <v>830</v>
      </c>
      <c r="I294" s="5">
        <v>1200</v>
      </c>
      <c r="J294" s="1">
        <v>42005</v>
      </c>
      <c r="K294" s="1">
        <v>42369</v>
      </c>
      <c r="L294" s="5">
        <v>1200</v>
      </c>
    </row>
    <row r="295" spans="1:12" s="2" customFormat="1" ht="56.25" x14ac:dyDescent="0.2">
      <c r="A295" s="2" t="s">
        <v>715</v>
      </c>
      <c r="C295" s="2" t="s">
        <v>714</v>
      </c>
      <c r="D295" s="2" t="s">
        <v>755</v>
      </c>
      <c r="E295" s="2" t="s">
        <v>756</v>
      </c>
      <c r="F295" s="2" t="s">
        <v>757</v>
      </c>
      <c r="G295" s="2" t="s">
        <v>176</v>
      </c>
      <c r="H295" s="2" t="s">
        <v>758</v>
      </c>
      <c r="I295" s="5">
        <v>2617.8200000000002</v>
      </c>
      <c r="J295" s="1">
        <v>42005</v>
      </c>
      <c r="K295" s="1">
        <v>42369</v>
      </c>
      <c r="L295" s="5">
        <v>2096</v>
      </c>
    </row>
    <row r="296" spans="1:12" s="2" customFormat="1" ht="56.25" x14ac:dyDescent="0.2">
      <c r="A296" s="2" t="s">
        <v>717</v>
      </c>
      <c r="C296" s="2" t="s">
        <v>716</v>
      </c>
      <c r="D296" s="2" t="s">
        <v>755</v>
      </c>
      <c r="E296" s="2" t="s">
        <v>756</v>
      </c>
      <c r="F296" s="2" t="s">
        <v>757</v>
      </c>
      <c r="G296" s="2" t="s">
        <v>176</v>
      </c>
      <c r="H296" s="2" t="s">
        <v>758</v>
      </c>
      <c r="I296" s="5">
        <v>4294.8999999999996</v>
      </c>
      <c r="J296" s="1">
        <v>42005</v>
      </c>
      <c r="K296" s="1">
        <v>42369</v>
      </c>
      <c r="L296" s="5">
        <v>3832</v>
      </c>
    </row>
    <row r="297" spans="1:12" s="2" customFormat="1" ht="22.5" x14ac:dyDescent="0.2">
      <c r="A297" s="2" t="s">
        <v>392</v>
      </c>
      <c r="C297" s="2" t="s">
        <v>393</v>
      </c>
      <c r="D297" s="2" t="s">
        <v>750</v>
      </c>
      <c r="E297" s="3" t="s">
        <v>801</v>
      </c>
      <c r="F297" s="3" t="s">
        <v>800</v>
      </c>
      <c r="G297" s="3" t="s">
        <v>801</v>
      </c>
      <c r="H297" s="3" t="s">
        <v>800</v>
      </c>
      <c r="I297" s="5">
        <v>3482</v>
      </c>
      <c r="J297" s="1">
        <v>42005</v>
      </c>
      <c r="K297" s="1">
        <v>42369</v>
      </c>
      <c r="L297" s="5">
        <v>0</v>
      </c>
    </row>
    <row r="298" spans="1:12" s="2" customFormat="1" ht="22.5" x14ac:dyDescent="0.2">
      <c r="A298" s="2" t="s">
        <v>397</v>
      </c>
      <c r="C298" s="2" t="s">
        <v>398</v>
      </c>
      <c r="D298" s="2" t="s">
        <v>751</v>
      </c>
      <c r="E298" s="3" t="s">
        <v>399</v>
      </c>
      <c r="F298" s="3" t="s">
        <v>802</v>
      </c>
      <c r="G298" s="3" t="s">
        <v>399</v>
      </c>
      <c r="H298" s="3" t="s">
        <v>802</v>
      </c>
      <c r="I298" s="5">
        <v>6700</v>
      </c>
      <c r="J298" s="5">
        <v>42005</v>
      </c>
      <c r="K298" s="5">
        <v>42369</v>
      </c>
      <c r="L298" s="5">
        <v>6700</v>
      </c>
    </row>
    <row r="299" spans="1:12" s="2" customFormat="1" ht="33.75" x14ac:dyDescent="0.2">
      <c r="A299" s="2" t="s">
        <v>403</v>
      </c>
      <c r="C299" s="2" t="s">
        <v>803</v>
      </c>
      <c r="D299" s="2" t="s">
        <v>753</v>
      </c>
      <c r="E299" s="3" t="s">
        <v>776</v>
      </c>
      <c r="F299" s="3" t="s">
        <v>629</v>
      </c>
      <c r="G299" s="3" t="s">
        <v>776</v>
      </c>
      <c r="H299" s="3" t="s">
        <v>629</v>
      </c>
      <c r="I299" s="5">
        <v>39900</v>
      </c>
      <c r="J299" s="5">
        <v>42131</v>
      </c>
      <c r="K299" s="5">
        <v>42307</v>
      </c>
      <c r="L299" s="5">
        <v>39406</v>
      </c>
    </row>
    <row r="300" spans="1:12" s="2" customFormat="1" ht="33.75" x14ac:dyDescent="0.2">
      <c r="A300" s="2" t="s">
        <v>404</v>
      </c>
      <c r="C300" s="2" t="s">
        <v>718</v>
      </c>
      <c r="D300" s="2" t="s">
        <v>753</v>
      </c>
      <c r="E300" s="3" t="s">
        <v>806</v>
      </c>
      <c r="F300" s="3" t="s">
        <v>807</v>
      </c>
      <c r="G300" s="3" t="s">
        <v>804</v>
      </c>
      <c r="H300" s="3" t="s">
        <v>805</v>
      </c>
      <c r="I300" s="5">
        <v>22380</v>
      </c>
      <c r="J300" s="5">
        <v>42131</v>
      </c>
      <c r="K300" s="5">
        <v>42247</v>
      </c>
      <c r="L300" s="5">
        <v>21097.200000000001</v>
      </c>
    </row>
    <row r="301" spans="1:12" s="2" customFormat="1" ht="33.75" x14ac:dyDescent="0.2">
      <c r="A301" s="2" t="s">
        <v>405</v>
      </c>
      <c r="C301" s="2" t="s">
        <v>719</v>
      </c>
      <c r="D301" s="2" t="s">
        <v>753</v>
      </c>
      <c r="E301" s="3" t="s">
        <v>810</v>
      </c>
      <c r="F301" s="3" t="s">
        <v>811</v>
      </c>
      <c r="G301" s="3" t="s">
        <v>808</v>
      </c>
      <c r="H301" s="3" t="s">
        <v>809</v>
      </c>
      <c r="I301" s="5">
        <v>10000</v>
      </c>
      <c r="J301" s="5">
        <v>42131</v>
      </c>
      <c r="K301" s="5">
        <v>42307</v>
      </c>
      <c r="L301" s="5">
        <v>8650</v>
      </c>
    </row>
    <row r="302" spans="1:12" s="2" customFormat="1" ht="45" x14ac:dyDescent="0.2">
      <c r="A302" s="2" t="s">
        <v>402</v>
      </c>
      <c r="C302" s="2" t="s">
        <v>720</v>
      </c>
      <c r="D302" s="2" t="s">
        <v>753</v>
      </c>
      <c r="E302" s="3" t="s">
        <v>783</v>
      </c>
      <c r="F302" s="3" t="s">
        <v>784</v>
      </c>
      <c r="G302" s="3" t="s">
        <v>783</v>
      </c>
      <c r="H302" s="3" t="s">
        <v>784</v>
      </c>
      <c r="I302" s="5">
        <v>11500</v>
      </c>
      <c r="J302" s="5">
        <v>42131</v>
      </c>
      <c r="K302" s="5">
        <v>42247</v>
      </c>
      <c r="L302" s="5">
        <v>11500</v>
      </c>
    </row>
    <row r="303" spans="1:12" s="2" customFormat="1" ht="45" x14ac:dyDescent="0.2">
      <c r="A303" s="2" t="s">
        <v>400</v>
      </c>
      <c r="C303" s="2" t="s">
        <v>721</v>
      </c>
      <c r="D303" s="2" t="s">
        <v>751</v>
      </c>
      <c r="E303" s="3" t="s">
        <v>706</v>
      </c>
      <c r="F303" s="3" t="s">
        <v>707</v>
      </c>
      <c r="G303" s="3" t="s">
        <v>706</v>
      </c>
      <c r="H303" s="3" t="s">
        <v>707</v>
      </c>
      <c r="I303" s="5">
        <v>4900</v>
      </c>
      <c r="J303" s="5">
        <v>42131</v>
      </c>
      <c r="K303" s="5">
        <v>42247</v>
      </c>
      <c r="L303" s="5">
        <v>4900</v>
      </c>
    </row>
    <row r="304" spans="1:12" s="2" customFormat="1" ht="45" x14ac:dyDescent="0.2">
      <c r="A304" s="2" t="s">
        <v>401</v>
      </c>
      <c r="C304" s="2" t="s">
        <v>722</v>
      </c>
      <c r="D304" s="2" t="s">
        <v>751</v>
      </c>
      <c r="E304" s="3" t="s">
        <v>820</v>
      </c>
      <c r="F304" s="3" t="s">
        <v>821</v>
      </c>
      <c r="G304" s="3" t="s">
        <v>820</v>
      </c>
      <c r="H304" s="3" t="s">
        <v>708</v>
      </c>
      <c r="I304" s="5">
        <v>1500</v>
      </c>
      <c r="J304" s="5">
        <v>42131</v>
      </c>
      <c r="K304" s="5">
        <v>42247</v>
      </c>
      <c r="L304" s="5">
        <v>1500</v>
      </c>
    </row>
    <row r="305" spans="1:12" s="2" customFormat="1" ht="22.5" x14ac:dyDescent="0.2">
      <c r="A305" s="2" t="s">
        <v>406</v>
      </c>
      <c r="C305" s="2" t="s">
        <v>723</v>
      </c>
      <c r="D305" s="2" t="s">
        <v>750</v>
      </c>
      <c r="E305" s="3" t="s">
        <v>797</v>
      </c>
      <c r="F305" s="3" t="s">
        <v>822</v>
      </c>
      <c r="G305" s="3" t="s">
        <v>797</v>
      </c>
      <c r="H305" s="3" t="s">
        <v>822</v>
      </c>
      <c r="I305" s="5">
        <v>4165.8999999999996</v>
      </c>
      <c r="J305" s="5">
        <v>42156</v>
      </c>
      <c r="K305" s="5">
        <v>42369</v>
      </c>
      <c r="L305" s="5">
        <v>4165.8999999999996</v>
      </c>
    </row>
    <row r="306" spans="1:12" s="2" customFormat="1" ht="33.75" x14ac:dyDescent="0.2">
      <c r="A306" s="2" t="s">
        <v>416</v>
      </c>
      <c r="C306" s="2" t="s">
        <v>417</v>
      </c>
      <c r="D306" s="2" t="s">
        <v>753</v>
      </c>
      <c r="E306" s="3" t="s">
        <v>825</v>
      </c>
      <c r="F306" s="3" t="s">
        <v>826</v>
      </c>
      <c r="G306" s="3" t="s">
        <v>823</v>
      </c>
      <c r="H306" s="3" t="s">
        <v>824</v>
      </c>
      <c r="I306" s="5">
        <v>37500</v>
      </c>
      <c r="J306" s="5">
        <v>42149</v>
      </c>
      <c r="K306" s="5">
        <v>42262</v>
      </c>
      <c r="L306" s="5">
        <v>30660</v>
      </c>
    </row>
    <row r="307" spans="1:12" s="2" customFormat="1" ht="22.5" x14ac:dyDescent="0.2">
      <c r="A307" s="2" t="s">
        <v>418</v>
      </c>
      <c r="C307" s="2" t="s">
        <v>724</v>
      </c>
      <c r="D307" s="2" t="s">
        <v>751</v>
      </c>
      <c r="E307" s="3" t="s">
        <v>831</v>
      </c>
      <c r="F307" s="3" t="s">
        <v>832</v>
      </c>
      <c r="G307" s="3" t="s">
        <v>831</v>
      </c>
      <c r="H307" s="3" t="s">
        <v>832</v>
      </c>
      <c r="I307" s="5">
        <v>6500</v>
      </c>
      <c r="J307" s="5">
        <v>42149</v>
      </c>
      <c r="K307" s="5">
        <v>42262</v>
      </c>
      <c r="L307" s="5">
        <v>6500</v>
      </c>
    </row>
    <row r="308" spans="1:12" s="2" customFormat="1" ht="22.5" x14ac:dyDescent="0.2">
      <c r="A308" s="2" t="s">
        <v>407</v>
      </c>
      <c r="C308" s="2" t="s">
        <v>725</v>
      </c>
      <c r="D308" s="2" t="s">
        <v>750</v>
      </c>
      <c r="E308" s="3" t="s">
        <v>833</v>
      </c>
      <c r="F308" s="3" t="s">
        <v>834</v>
      </c>
      <c r="G308" s="3" t="s">
        <v>833</v>
      </c>
      <c r="H308" s="3" t="s">
        <v>834</v>
      </c>
      <c r="I308" s="5">
        <v>804.91</v>
      </c>
      <c r="J308" s="5">
        <v>42156</v>
      </c>
      <c r="K308" s="5">
        <v>42245</v>
      </c>
      <c r="L308" s="5">
        <v>804.91</v>
      </c>
    </row>
    <row r="309" spans="1:12" s="2" customFormat="1" ht="22.5" x14ac:dyDescent="0.2">
      <c r="A309" s="2" t="s">
        <v>410</v>
      </c>
      <c r="C309" s="2" t="s">
        <v>411</v>
      </c>
      <c r="D309" s="2" t="s">
        <v>751</v>
      </c>
      <c r="E309" s="3" t="s">
        <v>835</v>
      </c>
      <c r="F309" s="3" t="s">
        <v>836</v>
      </c>
      <c r="G309" s="3" t="s">
        <v>835</v>
      </c>
      <c r="H309" s="3" t="s">
        <v>836</v>
      </c>
      <c r="I309" s="5">
        <v>1700</v>
      </c>
      <c r="J309" s="5">
        <v>42248</v>
      </c>
      <c r="K309" s="5">
        <v>42245</v>
      </c>
      <c r="L309" s="5">
        <v>1700</v>
      </c>
    </row>
    <row r="310" spans="1:12" s="2" customFormat="1" ht="33.75" x14ac:dyDescent="0.2">
      <c r="A310" s="2" t="s">
        <v>413</v>
      </c>
      <c r="C310" s="2" t="s">
        <v>412</v>
      </c>
      <c r="D310" s="2" t="s">
        <v>750</v>
      </c>
      <c r="E310" s="2" t="s">
        <v>414</v>
      </c>
      <c r="F310" s="3" t="s">
        <v>415</v>
      </c>
      <c r="G310" s="2" t="s">
        <v>414</v>
      </c>
      <c r="H310" s="3" t="s">
        <v>415</v>
      </c>
      <c r="I310" s="5">
        <v>470</v>
      </c>
      <c r="J310" s="5">
        <v>42248</v>
      </c>
      <c r="K310" s="5">
        <v>42245</v>
      </c>
      <c r="L310" s="5">
        <v>470</v>
      </c>
    </row>
    <row r="311" spans="1:12" s="2" customFormat="1" ht="22.5" x14ac:dyDescent="0.2">
      <c r="A311" s="2" t="s">
        <v>419</v>
      </c>
      <c r="C311" s="2" t="s">
        <v>420</v>
      </c>
      <c r="D311" s="2" t="s">
        <v>754</v>
      </c>
      <c r="E311" s="3" t="s">
        <v>421</v>
      </c>
      <c r="F311" s="3" t="s">
        <v>812</v>
      </c>
      <c r="G311" s="3" t="s">
        <v>421</v>
      </c>
      <c r="H311" s="3" t="s">
        <v>812</v>
      </c>
      <c r="I311" s="5">
        <v>4304.51</v>
      </c>
      <c r="J311" s="5">
        <v>42192</v>
      </c>
      <c r="K311" s="5">
        <v>42299</v>
      </c>
      <c r="L311" s="5">
        <v>4304.51</v>
      </c>
    </row>
    <row r="312" spans="1:12" s="2" customFormat="1" ht="22.5" x14ac:dyDescent="0.2">
      <c r="A312" s="2" t="s">
        <v>422</v>
      </c>
      <c r="C312" s="2" t="s">
        <v>420</v>
      </c>
      <c r="D312" s="2" t="s">
        <v>754</v>
      </c>
      <c r="E312" s="3" t="s">
        <v>813</v>
      </c>
      <c r="F312" s="3" t="s">
        <v>692</v>
      </c>
      <c r="G312" s="3" t="s">
        <v>813</v>
      </c>
      <c r="H312" s="3" t="s">
        <v>692</v>
      </c>
      <c r="I312" s="5">
        <v>1220</v>
      </c>
      <c r="J312" s="5">
        <v>42192</v>
      </c>
      <c r="K312" s="5">
        <v>42251</v>
      </c>
      <c r="L312" s="5">
        <v>1220</v>
      </c>
    </row>
    <row r="313" spans="1:12" s="2" customFormat="1" ht="22.5" x14ac:dyDescent="0.2">
      <c r="A313" s="2" t="s">
        <v>423</v>
      </c>
      <c r="C313" s="2" t="s">
        <v>424</v>
      </c>
      <c r="D313" s="2" t="s">
        <v>750</v>
      </c>
      <c r="E313" s="3" t="s">
        <v>814</v>
      </c>
      <c r="F313" s="3" t="s">
        <v>815</v>
      </c>
      <c r="G313" s="3" t="s">
        <v>814</v>
      </c>
      <c r="H313" s="3" t="s">
        <v>815</v>
      </c>
      <c r="I313" s="5">
        <v>6250</v>
      </c>
      <c r="J313" s="5">
        <v>42186</v>
      </c>
      <c r="K313" s="5">
        <v>42278</v>
      </c>
      <c r="L313" s="5"/>
    </row>
    <row r="314" spans="1:12" s="2" customFormat="1" ht="22.5" x14ac:dyDescent="0.2">
      <c r="A314" s="2" t="s">
        <v>425</v>
      </c>
      <c r="C314" s="2" t="s">
        <v>426</v>
      </c>
      <c r="D314" s="2" t="s">
        <v>750</v>
      </c>
      <c r="E314" s="3" t="s">
        <v>693</v>
      </c>
      <c r="F314" s="3" t="s">
        <v>816</v>
      </c>
      <c r="G314" s="3" t="s">
        <v>693</v>
      </c>
      <c r="H314" s="3" t="s">
        <v>816</v>
      </c>
      <c r="I314" s="5">
        <v>6000</v>
      </c>
      <c r="J314" s="1">
        <v>42186</v>
      </c>
      <c r="K314" s="1">
        <v>42278</v>
      </c>
      <c r="L314" s="5">
        <v>3847</v>
      </c>
    </row>
    <row r="315" spans="1:12" s="2" customFormat="1" ht="33.75" x14ac:dyDescent="0.2">
      <c r="A315" s="2" t="s">
        <v>427</v>
      </c>
      <c r="C315" s="2" t="s">
        <v>428</v>
      </c>
      <c r="D315" s="2" t="s">
        <v>750</v>
      </c>
      <c r="E315" s="2" t="s">
        <v>429</v>
      </c>
      <c r="F315" s="2" t="s">
        <v>430</v>
      </c>
      <c r="G315" s="2" t="s">
        <v>429</v>
      </c>
      <c r="H315" s="2" t="s">
        <v>430</v>
      </c>
      <c r="I315" s="2">
        <v>7190.92</v>
      </c>
      <c r="J315" s="1">
        <v>42240</v>
      </c>
      <c r="K315" s="1">
        <v>42369</v>
      </c>
      <c r="L315" s="5">
        <v>4050</v>
      </c>
    </row>
    <row r="316" spans="1:12" s="2" customFormat="1" ht="22.5" x14ac:dyDescent="0.2">
      <c r="A316" s="2" t="s">
        <v>431</v>
      </c>
      <c r="C316" s="2" t="s">
        <v>432</v>
      </c>
      <c r="D316" s="2" t="s">
        <v>750</v>
      </c>
      <c r="E316" s="3" t="s">
        <v>817</v>
      </c>
      <c r="F316" s="3" t="s">
        <v>818</v>
      </c>
      <c r="G316" s="3" t="s">
        <v>817</v>
      </c>
      <c r="H316" s="3" t="s">
        <v>818</v>
      </c>
      <c r="I316" s="5">
        <v>319</v>
      </c>
      <c r="J316" s="1">
        <v>42195</v>
      </c>
      <c r="K316" s="1">
        <v>42200</v>
      </c>
      <c r="L316" s="5">
        <v>319</v>
      </c>
    </row>
    <row r="317" spans="1:12" s="2" customFormat="1" ht="22.5" x14ac:dyDescent="0.2">
      <c r="A317" s="2" t="s">
        <v>447</v>
      </c>
      <c r="C317" s="2" t="s">
        <v>448</v>
      </c>
      <c r="D317" s="2" t="s">
        <v>750</v>
      </c>
      <c r="E317" s="3" t="s">
        <v>449</v>
      </c>
      <c r="F317" s="3" t="s">
        <v>819</v>
      </c>
      <c r="G317" s="3" t="s">
        <v>449</v>
      </c>
      <c r="H317" s="3" t="s">
        <v>819</v>
      </c>
      <c r="I317" s="5">
        <v>1535.04</v>
      </c>
      <c r="J317" s="1">
        <v>42198</v>
      </c>
      <c r="K317" s="1">
        <v>42248</v>
      </c>
      <c r="L317" s="5">
        <v>1535</v>
      </c>
    </row>
    <row r="318" spans="1:12" s="2" customFormat="1" ht="22.5" x14ac:dyDescent="0.2">
      <c r="A318" s="2" t="s">
        <v>450</v>
      </c>
      <c r="C318" s="2" t="s">
        <v>451</v>
      </c>
      <c r="D318" s="2" t="s">
        <v>750</v>
      </c>
      <c r="E318" s="3" t="s">
        <v>694</v>
      </c>
      <c r="F318" s="3" t="s">
        <v>799</v>
      </c>
      <c r="G318" s="3" t="s">
        <v>694</v>
      </c>
      <c r="H318" s="3" t="s">
        <v>799</v>
      </c>
      <c r="I318" s="5">
        <v>1380</v>
      </c>
      <c r="J318" s="1">
        <v>42198</v>
      </c>
      <c r="K318" s="1">
        <v>42248</v>
      </c>
      <c r="L318" s="5">
        <v>1380</v>
      </c>
    </row>
    <row r="319" spans="1:12" s="2" customFormat="1" ht="22.5" x14ac:dyDescent="0.2">
      <c r="A319" s="2" t="s">
        <v>452</v>
      </c>
      <c r="C319" s="2" t="s">
        <v>453</v>
      </c>
      <c r="D319" s="2" t="s">
        <v>750</v>
      </c>
      <c r="E319" s="3" t="s">
        <v>797</v>
      </c>
      <c r="F319" s="3" t="s">
        <v>798</v>
      </c>
      <c r="G319" s="3" t="s">
        <v>797</v>
      </c>
      <c r="H319" s="3" t="s">
        <v>798</v>
      </c>
      <c r="I319" s="5">
        <v>448.4</v>
      </c>
      <c r="J319" s="1">
        <v>42198</v>
      </c>
      <c r="K319" s="1">
        <v>42369</v>
      </c>
      <c r="L319" s="5">
        <v>448.4</v>
      </c>
    </row>
    <row r="320" spans="1:12" s="2" customFormat="1" ht="22.5" x14ac:dyDescent="0.2">
      <c r="A320" s="2" t="s">
        <v>433</v>
      </c>
      <c r="C320" s="2" t="s">
        <v>434</v>
      </c>
      <c r="D320" s="2" t="s">
        <v>750</v>
      </c>
      <c r="E320" s="3" t="s">
        <v>796</v>
      </c>
      <c r="F320" s="3" t="s">
        <v>365</v>
      </c>
      <c r="G320" s="3" t="s">
        <v>796</v>
      </c>
      <c r="H320" s="3" t="s">
        <v>365</v>
      </c>
      <c r="I320" s="23">
        <v>2459</v>
      </c>
      <c r="J320" s="1">
        <v>42192</v>
      </c>
      <c r="K320" s="1">
        <v>42215</v>
      </c>
      <c r="L320" s="5">
        <v>2459</v>
      </c>
    </row>
    <row r="321" spans="1:12" s="2" customFormat="1" ht="22.5" x14ac:dyDescent="0.2">
      <c r="A321" s="2" t="s">
        <v>435</v>
      </c>
      <c r="C321" s="2" t="s">
        <v>436</v>
      </c>
      <c r="D321" s="2" t="s">
        <v>750</v>
      </c>
      <c r="E321" s="3" t="s">
        <v>147</v>
      </c>
      <c r="F321" s="3" t="s">
        <v>795</v>
      </c>
      <c r="G321" s="3" t="s">
        <v>147</v>
      </c>
      <c r="H321" s="3" t="s">
        <v>795</v>
      </c>
      <c r="I321" s="23">
        <v>816.6</v>
      </c>
      <c r="J321" s="1">
        <v>42192</v>
      </c>
      <c r="K321" s="1">
        <v>42215</v>
      </c>
      <c r="L321" s="5">
        <v>816.6</v>
      </c>
    </row>
    <row r="322" spans="1:12" s="2" customFormat="1" ht="22.5" x14ac:dyDescent="0.2">
      <c r="A322" s="2" t="s">
        <v>437</v>
      </c>
      <c r="C322" s="2" t="s">
        <v>438</v>
      </c>
      <c r="D322" s="2" t="s">
        <v>750</v>
      </c>
      <c r="E322" s="3" t="s">
        <v>792</v>
      </c>
      <c r="F322" s="3" t="s">
        <v>794</v>
      </c>
      <c r="G322" s="3" t="s">
        <v>792</v>
      </c>
      <c r="H322" s="3" t="s">
        <v>794</v>
      </c>
      <c r="I322" s="2">
        <v>2089.9699999999998</v>
      </c>
      <c r="J322" s="1">
        <v>42192</v>
      </c>
      <c r="K322" s="1">
        <v>42215</v>
      </c>
      <c r="L322" s="5">
        <v>2089.9699999999998</v>
      </c>
    </row>
    <row r="323" spans="1:12" s="2" customFormat="1" ht="22.5" x14ac:dyDescent="0.2">
      <c r="A323" s="2" t="s">
        <v>727</v>
      </c>
      <c r="C323" s="2" t="s">
        <v>726</v>
      </c>
      <c r="D323" s="2" t="s">
        <v>750</v>
      </c>
      <c r="E323" s="2" t="s">
        <v>728</v>
      </c>
      <c r="F323" s="2" t="s">
        <v>728</v>
      </c>
      <c r="G323" s="2" t="s">
        <v>728</v>
      </c>
      <c r="K323" s="1"/>
      <c r="L323" s="5"/>
    </row>
    <row r="324" spans="1:12" s="2" customFormat="1" ht="22.5" x14ac:dyDescent="0.2">
      <c r="A324" s="2" t="s">
        <v>439</v>
      </c>
      <c r="C324" s="2" t="s">
        <v>440</v>
      </c>
      <c r="D324" s="2" t="s">
        <v>750</v>
      </c>
      <c r="E324" s="2" t="s">
        <v>791</v>
      </c>
      <c r="F324" s="3" t="s">
        <v>793</v>
      </c>
      <c r="G324" s="2" t="s">
        <v>791</v>
      </c>
      <c r="H324" s="3" t="s">
        <v>793</v>
      </c>
      <c r="I324" s="5">
        <v>288</v>
      </c>
      <c r="J324" s="1">
        <v>42192</v>
      </c>
      <c r="K324" s="1">
        <v>42215</v>
      </c>
      <c r="L324" s="5">
        <v>0</v>
      </c>
    </row>
    <row r="325" spans="1:12" s="2" customFormat="1" ht="22.5" x14ac:dyDescent="0.2">
      <c r="A325" s="2" t="s">
        <v>442</v>
      </c>
      <c r="C325" s="2" t="s">
        <v>441</v>
      </c>
      <c r="D325" s="2" t="s">
        <v>750</v>
      </c>
      <c r="E325" s="2" t="s">
        <v>443</v>
      </c>
      <c r="F325" s="3" t="s">
        <v>790</v>
      </c>
      <c r="G325" s="2" t="s">
        <v>443</v>
      </c>
      <c r="H325" s="3" t="s">
        <v>790</v>
      </c>
      <c r="I325" s="5">
        <v>402.49</v>
      </c>
      <c r="J325" s="1">
        <v>42192</v>
      </c>
      <c r="K325" s="1">
        <v>42215</v>
      </c>
      <c r="L325" s="5">
        <v>402.49</v>
      </c>
    </row>
    <row r="326" spans="1:12" s="2" customFormat="1" ht="22.5" x14ac:dyDescent="0.2">
      <c r="A326" s="2" t="s">
        <v>695</v>
      </c>
      <c r="C326" s="2" t="s">
        <v>696</v>
      </c>
      <c r="D326" s="2" t="s">
        <v>750</v>
      </c>
      <c r="E326" s="3" t="s">
        <v>788</v>
      </c>
      <c r="F326" s="3" t="s">
        <v>789</v>
      </c>
      <c r="G326" s="3" t="s">
        <v>788</v>
      </c>
      <c r="H326" s="3" t="s">
        <v>789</v>
      </c>
      <c r="I326" s="5">
        <v>146.88999999999999</v>
      </c>
      <c r="J326" s="1">
        <v>42192</v>
      </c>
      <c r="K326" s="1">
        <v>42215</v>
      </c>
      <c r="L326" s="5">
        <v>146.88999999999999</v>
      </c>
    </row>
    <row r="327" spans="1:12" s="2" customFormat="1" ht="22.5" x14ac:dyDescent="0.2">
      <c r="A327" s="2" t="s">
        <v>445</v>
      </c>
      <c r="C327" s="2" t="s">
        <v>444</v>
      </c>
      <c r="D327" s="2" t="s">
        <v>750</v>
      </c>
      <c r="E327" s="3" t="s">
        <v>446</v>
      </c>
      <c r="F327" s="3" t="s">
        <v>787</v>
      </c>
      <c r="G327" s="3" t="s">
        <v>446</v>
      </c>
      <c r="H327" s="3" t="s">
        <v>787</v>
      </c>
      <c r="I327" s="5">
        <v>82.23</v>
      </c>
      <c r="J327" s="1">
        <v>42192</v>
      </c>
      <c r="K327" s="1">
        <v>42215</v>
      </c>
      <c r="L327" s="5">
        <v>87.23</v>
      </c>
    </row>
    <row r="328" spans="1:12" s="2" customFormat="1" ht="22.5" x14ac:dyDescent="0.2">
      <c r="A328" s="2" t="s">
        <v>697</v>
      </c>
      <c r="C328" s="2" t="s">
        <v>698</v>
      </c>
      <c r="D328" s="2" t="s">
        <v>753</v>
      </c>
      <c r="E328" s="3" t="s">
        <v>785</v>
      </c>
      <c r="F328" s="3" t="s">
        <v>786</v>
      </c>
      <c r="G328" s="3" t="s">
        <v>785</v>
      </c>
      <c r="H328" s="3" t="s">
        <v>786</v>
      </c>
      <c r="I328" s="5">
        <v>11000</v>
      </c>
      <c r="J328" s="1">
        <v>42249</v>
      </c>
      <c r="K328" s="1">
        <v>42335</v>
      </c>
      <c r="L328" s="5">
        <v>12500</v>
      </c>
    </row>
    <row r="329" spans="1:12" s="2" customFormat="1" ht="22.5" x14ac:dyDescent="0.2">
      <c r="A329" s="2" t="s">
        <v>730</v>
      </c>
      <c r="C329" s="2" t="s">
        <v>729</v>
      </c>
      <c r="D329" s="2" t="s">
        <v>751</v>
      </c>
      <c r="E329" s="3" t="s">
        <v>783</v>
      </c>
      <c r="F329" s="3" t="s">
        <v>784</v>
      </c>
      <c r="G329" s="3" t="s">
        <v>783</v>
      </c>
      <c r="H329" s="3" t="s">
        <v>784</v>
      </c>
      <c r="I329" s="5">
        <v>5000</v>
      </c>
      <c r="J329" s="1">
        <v>42207</v>
      </c>
      <c r="K329" s="1">
        <v>42296</v>
      </c>
      <c r="L329" s="5">
        <v>5000</v>
      </c>
    </row>
    <row r="330" spans="1:12" s="2" customFormat="1" ht="22.5" x14ac:dyDescent="0.2">
      <c r="A330" s="2" t="s">
        <v>732</v>
      </c>
      <c r="C330" s="2" t="s">
        <v>731</v>
      </c>
      <c r="D330" s="2" t="s">
        <v>751</v>
      </c>
      <c r="E330" s="3" t="s">
        <v>781</v>
      </c>
      <c r="F330" s="3" t="s">
        <v>782</v>
      </c>
      <c r="G330" s="3" t="s">
        <v>781</v>
      </c>
      <c r="H330" s="3" t="s">
        <v>782</v>
      </c>
      <c r="I330" s="5">
        <v>2120.6799999999998</v>
      </c>
      <c r="J330" s="1">
        <v>42271</v>
      </c>
      <c r="K330" s="1">
        <v>42384</v>
      </c>
      <c r="L330" s="5">
        <v>2120.6799999999998</v>
      </c>
    </row>
    <row r="331" spans="1:12" s="2" customFormat="1" ht="45" x14ac:dyDescent="0.2">
      <c r="A331" s="2" t="s">
        <v>734</v>
      </c>
      <c r="C331" s="2" t="s">
        <v>733</v>
      </c>
      <c r="D331" s="2" t="s">
        <v>751</v>
      </c>
      <c r="E331" s="2" t="s">
        <v>761</v>
      </c>
      <c r="F331" s="2" t="s">
        <v>762</v>
      </c>
      <c r="G331" s="2" t="s">
        <v>763</v>
      </c>
      <c r="H331" s="3" t="s">
        <v>764</v>
      </c>
      <c r="I331" s="5">
        <v>3846</v>
      </c>
      <c r="J331" s="1">
        <v>42324</v>
      </c>
      <c r="K331" s="1">
        <v>42551</v>
      </c>
      <c r="L331" s="5"/>
    </row>
    <row r="332" spans="1:12" s="2" customFormat="1" ht="22.5" x14ac:dyDescent="0.2">
      <c r="A332" s="2" t="s">
        <v>701</v>
      </c>
      <c r="C332" s="2" t="s">
        <v>735</v>
      </c>
      <c r="D332" s="2" t="s">
        <v>750</v>
      </c>
      <c r="E332" s="3" t="s">
        <v>779</v>
      </c>
      <c r="F332" s="3" t="s">
        <v>780</v>
      </c>
      <c r="G332" s="3" t="s">
        <v>779</v>
      </c>
      <c r="H332" s="3" t="s">
        <v>780</v>
      </c>
      <c r="I332" s="5">
        <v>500</v>
      </c>
      <c r="J332" s="1">
        <v>42289</v>
      </c>
      <c r="K332" s="1">
        <v>42425</v>
      </c>
      <c r="L332" s="5">
        <v>500</v>
      </c>
    </row>
    <row r="333" spans="1:12" s="2" customFormat="1" ht="33.75" x14ac:dyDescent="0.2">
      <c r="A333" s="2" t="s">
        <v>702</v>
      </c>
      <c r="C333" s="2" t="s">
        <v>736</v>
      </c>
      <c r="D333" s="2" t="s">
        <v>750</v>
      </c>
      <c r="E333" s="3" t="s">
        <v>777</v>
      </c>
      <c r="F333" s="3" t="s">
        <v>778</v>
      </c>
      <c r="G333" s="3" t="s">
        <v>777</v>
      </c>
      <c r="H333" s="3" t="s">
        <v>778</v>
      </c>
      <c r="I333" s="5">
        <v>1037</v>
      </c>
      <c r="J333" s="1">
        <v>42289</v>
      </c>
      <c r="K333" s="1">
        <v>42425</v>
      </c>
      <c r="L333" s="5">
        <v>380</v>
      </c>
    </row>
    <row r="334" spans="1:12" s="2" customFormat="1" ht="22.5" x14ac:dyDescent="0.2">
      <c r="A334" s="2" t="s">
        <v>699</v>
      </c>
      <c r="C334" s="2" t="s">
        <v>700</v>
      </c>
      <c r="D334" s="2" t="s">
        <v>750</v>
      </c>
      <c r="E334" s="2" t="s">
        <v>773</v>
      </c>
      <c r="F334" s="3" t="s">
        <v>79</v>
      </c>
      <c r="G334" s="2" t="s">
        <v>773</v>
      </c>
      <c r="H334" s="3" t="s">
        <v>79</v>
      </c>
      <c r="I334" s="5">
        <v>1695.08</v>
      </c>
      <c r="J334" s="1"/>
      <c r="K334" s="1"/>
      <c r="L334" s="5"/>
    </row>
    <row r="335" spans="1:12" s="2" customFormat="1" ht="22.5" x14ac:dyDescent="0.2">
      <c r="A335" s="2" t="s">
        <v>703</v>
      </c>
      <c r="C335" s="2" t="s">
        <v>737</v>
      </c>
      <c r="D335" s="2" t="s">
        <v>751</v>
      </c>
      <c r="E335" s="2" t="s">
        <v>704</v>
      </c>
      <c r="F335" s="3" t="s">
        <v>705</v>
      </c>
      <c r="G335" s="2" t="s">
        <v>704</v>
      </c>
      <c r="H335" s="3" t="s">
        <v>705</v>
      </c>
      <c r="I335" s="5">
        <v>34000</v>
      </c>
      <c r="J335" s="1">
        <v>42303</v>
      </c>
      <c r="K335" s="1">
        <v>43100</v>
      </c>
      <c r="L335" s="5">
        <v>10000</v>
      </c>
    </row>
    <row r="336" spans="1:12" s="2" customFormat="1" ht="22.5" x14ac:dyDescent="0.2">
      <c r="A336" s="2" t="s">
        <v>738</v>
      </c>
      <c r="C336" s="2" t="s">
        <v>752</v>
      </c>
      <c r="D336" s="2" t="s">
        <v>751</v>
      </c>
      <c r="E336" s="2" t="s">
        <v>776</v>
      </c>
      <c r="F336" s="2" t="s">
        <v>629</v>
      </c>
      <c r="G336" s="2" t="s">
        <v>776</v>
      </c>
      <c r="H336" s="3" t="s">
        <v>629</v>
      </c>
      <c r="I336" s="5">
        <v>4450</v>
      </c>
      <c r="J336" s="1">
        <v>42284</v>
      </c>
      <c r="K336" s="1">
        <v>42359</v>
      </c>
      <c r="L336" s="5">
        <v>4450</v>
      </c>
    </row>
    <row r="337" spans="1:12" s="2" customFormat="1" ht="22.5" x14ac:dyDescent="0.2">
      <c r="A337" s="2" t="s">
        <v>740</v>
      </c>
      <c r="C337" s="2" t="s">
        <v>739</v>
      </c>
      <c r="D337" s="2" t="s">
        <v>751</v>
      </c>
      <c r="E337" s="3" t="s">
        <v>820</v>
      </c>
      <c r="F337" s="3" t="s">
        <v>821</v>
      </c>
      <c r="G337" s="3" t="s">
        <v>820</v>
      </c>
      <c r="H337" s="3" t="s">
        <v>708</v>
      </c>
      <c r="I337" s="5">
        <v>2500</v>
      </c>
      <c r="J337" s="1">
        <v>42325</v>
      </c>
      <c r="K337" s="1">
        <v>42355</v>
      </c>
      <c r="L337" s="5">
        <v>0</v>
      </c>
    </row>
    <row r="338" spans="1:12" s="2" customFormat="1" ht="33.75" x14ac:dyDescent="0.2">
      <c r="A338" s="2" t="s">
        <v>742</v>
      </c>
      <c r="C338" s="2" t="s">
        <v>741</v>
      </c>
      <c r="D338" s="2" t="s">
        <v>751</v>
      </c>
      <c r="E338" s="2" t="s">
        <v>774</v>
      </c>
      <c r="F338" s="3" t="s">
        <v>775</v>
      </c>
      <c r="G338" s="2" t="s">
        <v>773</v>
      </c>
      <c r="H338" s="3" t="s">
        <v>79</v>
      </c>
      <c r="I338" s="5">
        <v>24500</v>
      </c>
      <c r="J338" s="1">
        <v>42327</v>
      </c>
      <c r="K338" s="1">
        <v>42613</v>
      </c>
      <c r="L338" s="5">
        <v>0</v>
      </c>
    </row>
    <row r="339" spans="1:12" s="2" customFormat="1" ht="56.25" x14ac:dyDescent="0.2">
      <c r="A339" s="2" t="s">
        <v>744</v>
      </c>
      <c r="C339" s="2" t="s">
        <v>743</v>
      </c>
      <c r="D339" s="2" t="s">
        <v>751</v>
      </c>
      <c r="E339" s="2" t="s">
        <v>837</v>
      </c>
      <c r="F339" s="3" t="s">
        <v>838</v>
      </c>
      <c r="G339" s="2" t="s">
        <v>796</v>
      </c>
      <c r="H339" s="3" t="s">
        <v>839</v>
      </c>
      <c r="I339" s="5">
        <v>23719.67</v>
      </c>
      <c r="J339" s="1">
        <v>42338</v>
      </c>
      <c r="K339" s="1">
        <v>42613</v>
      </c>
      <c r="L339" s="5">
        <v>0</v>
      </c>
    </row>
    <row r="340" spans="1:12" s="2" customFormat="1" ht="33.75" x14ac:dyDescent="0.2">
      <c r="A340" s="2" t="s">
        <v>746</v>
      </c>
      <c r="C340" s="2" t="s">
        <v>745</v>
      </c>
      <c r="D340" s="2" t="s">
        <v>751</v>
      </c>
      <c r="E340" s="2" t="s">
        <v>768</v>
      </c>
      <c r="F340" s="3" t="s">
        <v>770</v>
      </c>
      <c r="G340" s="2" t="s">
        <v>769</v>
      </c>
      <c r="H340" s="3" t="s">
        <v>49</v>
      </c>
      <c r="I340" s="5">
        <v>16393.439999999999</v>
      </c>
      <c r="J340" s="1">
        <v>42347</v>
      </c>
      <c r="K340" s="1">
        <v>42613</v>
      </c>
      <c r="L340" s="5">
        <v>0</v>
      </c>
    </row>
    <row r="341" spans="1:12" s="2" customFormat="1" ht="33.75" x14ac:dyDescent="0.2">
      <c r="A341" s="2" t="s">
        <v>747</v>
      </c>
      <c r="C341" s="2" t="s">
        <v>767</v>
      </c>
      <c r="D341" s="2" t="s">
        <v>750</v>
      </c>
      <c r="E341" s="2" t="s">
        <v>771</v>
      </c>
      <c r="F341" s="3" t="s">
        <v>772</v>
      </c>
      <c r="G341" s="2" t="s">
        <v>771</v>
      </c>
      <c r="H341" s="3" t="s">
        <v>772</v>
      </c>
      <c r="I341" s="5">
        <v>10576.92</v>
      </c>
      <c r="J341" s="1">
        <v>42370</v>
      </c>
      <c r="K341" s="1">
        <v>42551</v>
      </c>
      <c r="L341" s="5">
        <v>0</v>
      </c>
    </row>
    <row r="342" spans="1:12" s="2" customFormat="1" ht="22.5" x14ac:dyDescent="0.2">
      <c r="A342" s="2" t="s">
        <v>749</v>
      </c>
      <c r="C342" s="2" t="s">
        <v>748</v>
      </c>
      <c r="D342" s="2" t="s">
        <v>750</v>
      </c>
      <c r="E342" s="2" t="s">
        <v>766</v>
      </c>
      <c r="F342" s="3" t="s">
        <v>765</v>
      </c>
      <c r="G342" s="2" t="s">
        <v>766</v>
      </c>
      <c r="H342" s="3" t="s">
        <v>765</v>
      </c>
      <c r="I342" s="5">
        <v>2786.89</v>
      </c>
      <c r="J342" s="1">
        <v>42370</v>
      </c>
      <c r="K342" s="6">
        <v>42582</v>
      </c>
      <c r="L342" s="5">
        <v>0</v>
      </c>
    </row>
    <row r="343" spans="1:12" s="2" customFormat="1" x14ac:dyDescent="0.2">
      <c r="F343" s="3"/>
      <c r="H343" s="3"/>
      <c r="I343" s="5"/>
      <c r="J343" s="1"/>
      <c r="K343" s="1"/>
      <c r="L343" s="5"/>
    </row>
    <row r="344" spans="1:12" s="2" customFormat="1" x14ac:dyDescent="0.2">
      <c r="F344" s="3"/>
      <c r="H344" s="3"/>
      <c r="I344" s="5"/>
      <c r="J344" s="1"/>
      <c r="K344" s="1"/>
      <c r="L344" s="5"/>
    </row>
    <row r="345" spans="1:12" s="2" customFormat="1" x14ac:dyDescent="0.2">
      <c r="H345" s="18"/>
      <c r="J345" s="1"/>
      <c r="K345" s="1"/>
      <c r="L345" s="5"/>
    </row>
    <row r="346" spans="1:12" s="2" customFormat="1" x14ac:dyDescent="0.2">
      <c r="H346" s="18"/>
      <c r="L346" s="5"/>
    </row>
    <row r="347" spans="1:12" s="2" customFormat="1" x14ac:dyDescent="0.2">
      <c r="H347" s="18"/>
      <c r="L347" s="5"/>
    </row>
    <row r="348" spans="1:12" s="2" customFormat="1" x14ac:dyDescent="0.2">
      <c r="H348" s="18"/>
      <c r="L348" s="5"/>
    </row>
    <row r="349" spans="1:12" s="2" customFormat="1" x14ac:dyDescent="0.2">
      <c r="H349" s="18"/>
      <c r="L349" s="5"/>
    </row>
    <row r="350" spans="1:12" s="2" customFormat="1" x14ac:dyDescent="0.2">
      <c r="H350" s="18"/>
      <c r="L350" s="5"/>
    </row>
    <row r="351" spans="1:12" s="2" customFormat="1" x14ac:dyDescent="0.2">
      <c r="F351" s="3"/>
      <c r="H351" s="3"/>
      <c r="I351" s="5"/>
      <c r="J351" s="1"/>
      <c r="K351" s="1"/>
      <c r="L351" s="5"/>
    </row>
    <row r="352" spans="1:12" s="2" customFormat="1" x14ac:dyDescent="0.2">
      <c r="H352" s="18"/>
      <c r="L352" s="5"/>
    </row>
    <row r="353" spans="8:12" s="2" customFormat="1" x14ac:dyDescent="0.2">
      <c r="H353" s="18"/>
      <c r="L353" s="5"/>
    </row>
    <row r="354" spans="8:12" s="2" customFormat="1" x14ac:dyDescent="0.2">
      <c r="H354" s="18"/>
      <c r="L354" s="5"/>
    </row>
    <row r="355" spans="8:12" s="2" customFormat="1" x14ac:dyDescent="0.2">
      <c r="H355" s="18"/>
      <c r="L355" s="5"/>
    </row>
    <row r="356" spans="8:12" s="2" customFormat="1" x14ac:dyDescent="0.2">
      <c r="H356" s="18"/>
      <c r="L356" s="5"/>
    </row>
    <row r="357" spans="8:12" s="2" customFormat="1" x14ac:dyDescent="0.2">
      <c r="H357" s="18"/>
      <c r="L357" s="5"/>
    </row>
    <row r="358" spans="8:12" s="2" customFormat="1" x14ac:dyDescent="0.2">
      <c r="H358" s="18"/>
      <c r="L358" s="5"/>
    </row>
    <row r="359" spans="8:12" s="2" customFormat="1" x14ac:dyDescent="0.2">
      <c r="H359" s="18"/>
      <c r="L359" s="5"/>
    </row>
    <row r="360" spans="8:12" s="2" customFormat="1" x14ac:dyDescent="0.2">
      <c r="H360" s="18"/>
      <c r="L360" s="5"/>
    </row>
    <row r="361" spans="8:12" s="2" customFormat="1" x14ac:dyDescent="0.2">
      <c r="H361" s="18"/>
      <c r="L361" s="5"/>
    </row>
    <row r="362" spans="8:12" s="2" customFormat="1" x14ac:dyDescent="0.2">
      <c r="H362" s="18"/>
      <c r="L362" s="5"/>
    </row>
    <row r="366" spans="8:12" x14ac:dyDescent="0.2">
      <c r="I366" s="26"/>
    </row>
    <row r="367" spans="8:12" x14ac:dyDescent="0.2">
      <c r="I367" s="26"/>
    </row>
    <row r="368" spans="8:12" x14ac:dyDescent="0.2">
      <c r="I368" s="26"/>
    </row>
    <row r="369" spans="9:9" x14ac:dyDescent="0.2">
      <c r="I369" s="26"/>
    </row>
    <row r="370" spans="9:9" x14ac:dyDescent="0.2">
      <c r="I370" s="26"/>
    </row>
  </sheetData>
  <hyperlinks>
    <hyperlink ref="A289" r:id="rId1" display="https://smartcig.avcp.it/AVCP-SmartCig/preparaDettaglioComunicazioneOS.action?codDettaglioCarnet=19511205"/>
    <hyperlink ref="A300" r:id="rId2" display="https://smartcig.avcp.it/AVCP-SmartCig/preparaDettaglioComunicazioneOS.action?codDettaglioCarnet=21560392"/>
  </hyperlinks>
  <printOptions gridLines="1"/>
  <pageMargins left="0.11811023622047245" right="0.11811023622047245" top="0.15748031496062992" bottom="0.15748031496062992" header="0.15748031496062992" footer="0.15748031496062992"/>
  <pageSetup paperSize="8" fitToWidth="0" fitToHeight="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Foglio1</vt:lpstr>
      <vt:lpstr>Foglio1!Area_stampa</vt:lpstr>
      <vt:lpstr>Foglio1!Titoli_stampa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MariaRosa Aleotti</dc:creator>
  <cp:lastModifiedBy>Dante Preti</cp:lastModifiedBy>
  <cp:lastPrinted>2016-01-28T08:43:14Z</cp:lastPrinted>
  <dcterms:created xsi:type="dcterms:W3CDTF">2013-10-04T10:33:55Z</dcterms:created>
  <dcterms:modified xsi:type="dcterms:W3CDTF">2016-02-04T16:13:19Z</dcterms:modified>
</cp:coreProperties>
</file>